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440" windowHeight="12450" firstSheet="15" activeTab="21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  <sheet name="Feuil17" sheetId="17" r:id="rId17"/>
    <sheet name="Feuil18" sheetId="18" r:id="rId18"/>
    <sheet name="Feuil19" sheetId="19" r:id="rId19"/>
    <sheet name="Feuil20" sheetId="20" r:id="rId20"/>
    <sheet name="Feuil21" sheetId="21" r:id="rId21"/>
    <sheet name="Feuil22" sheetId="22" r:id="rId22"/>
  </sheets>
  <definedNames>
    <definedName name="solver_adj" localSheetId="9" hidden="1">Feuil10!$G$118</definedName>
    <definedName name="solver_adj" localSheetId="10" hidden="1">Feuil11!$O$109</definedName>
    <definedName name="solver_adj" localSheetId="11" hidden="1">Feuil12!$K$129</definedName>
    <definedName name="solver_adj" localSheetId="12" hidden="1">Feuil13!$M$129</definedName>
    <definedName name="solver_adj" localSheetId="13" hidden="1">Feuil14!$O$130</definedName>
    <definedName name="solver_adj" localSheetId="14" hidden="1">Feuil15!$Q$169</definedName>
    <definedName name="solver_adj" localSheetId="15" hidden="1">Feuil16!$K$169</definedName>
    <definedName name="solver_adj" localSheetId="16" hidden="1">Feuil17!$I$180</definedName>
    <definedName name="solver_adj" localSheetId="17" hidden="1">Feuil18!$I$169</definedName>
    <definedName name="solver_adj" localSheetId="18" hidden="1">Feuil19!$E$157</definedName>
    <definedName name="solver_adj" localSheetId="1" hidden="1">Feuil2!$W$109</definedName>
    <definedName name="solver_adj" localSheetId="19" hidden="1">Feuil20!$U$179</definedName>
    <definedName name="solver_adj" localSheetId="20" hidden="1">Feuil21!$G$172</definedName>
    <definedName name="solver_adj" localSheetId="21" hidden="1">Feuil22!#REF!</definedName>
    <definedName name="solver_adj" localSheetId="2" hidden="1">Feuil3!$I$253</definedName>
    <definedName name="solver_adj" localSheetId="3" hidden="1">Feuil4!$O$57</definedName>
    <definedName name="solver_adj" localSheetId="4" hidden="1">Feuil5!$AE$57</definedName>
    <definedName name="solver_adj" localSheetId="5" hidden="1">Feuil6!$Y$75</definedName>
    <definedName name="solver_adj" localSheetId="6" hidden="1">Feuil7!$B$154,Feuil7!$J$154</definedName>
    <definedName name="solver_adj" localSheetId="7" hidden="1">Feuil8!$C$154</definedName>
    <definedName name="solver_adj" localSheetId="8" hidden="1">Feuil9!$O$154</definedName>
    <definedName name="solver_cvg" localSheetId="9" hidden="1">0.5</definedName>
    <definedName name="solver_cvg" localSheetId="10" hidden="1">0.5</definedName>
    <definedName name="solver_cvg" localSheetId="11" hidden="1">0.5</definedName>
    <definedName name="solver_cvg" localSheetId="12" hidden="1">0.5</definedName>
    <definedName name="solver_cvg" localSheetId="13" hidden="1">0.5</definedName>
    <definedName name="solver_cvg" localSheetId="14" hidden="1">0.5</definedName>
    <definedName name="solver_cvg" localSheetId="15" hidden="1">0.5</definedName>
    <definedName name="solver_cvg" localSheetId="16" hidden="1">0.5</definedName>
    <definedName name="solver_cvg" localSheetId="17" hidden="1">0.5</definedName>
    <definedName name="solver_cvg" localSheetId="18" hidden="1">0.5</definedName>
    <definedName name="solver_cvg" localSheetId="1" hidden="1">0.0001</definedName>
    <definedName name="solver_cvg" localSheetId="19" hidden="1">0.5</definedName>
    <definedName name="solver_cvg" localSheetId="20" hidden="1">0.5</definedName>
    <definedName name="solver_cvg" localSheetId="21" hidden="1">0.5</definedName>
    <definedName name="solver_cvg" localSheetId="2" hidden="1">0.0001</definedName>
    <definedName name="solver_cvg" localSheetId="3" hidden="1">0.5</definedName>
    <definedName name="solver_cvg" localSheetId="4" hidden="1">0.5</definedName>
    <definedName name="solver_cvg" localSheetId="5" hidden="1">0.5</definedName>
    <definedName name="solver_cvg" localSheetId="6" hidden="1">0.5</definedName>
    <definedName name="solver_cvg" localSheetId="7" hidden="1">0.5</definedName>
    <definedName name="solver_cvg" localSheetId="8" hidden="1">0.5</definedName>
    <definedName name="solver_drv" localSheetId="9" hidden="1">2</definedName>
    <definedName name="solver_drv" localSheetId="10" hidden="1">2</definedName>
    <definedName name="solver_drv" localSheetId="11" hidden="1">2</definedName>
    <definedName name="solver_drv" localSheetId="12" hidden="1">2</definedName>
    <definedName name="solver_drv" localSheetId="13" hidden="1">2</definedName>
    <definedName name="solver_drv" localSheetId="14" hidden="1">2</definedName>
    <definedName name="solver_drv" localSheetId="15" hidden="1">2</definedName>
    <definedName name="solver_drv" localSheetId="16" hidden="1">2</definedName>
    <definedName name="solver_drv" localSheetId="17" hidden="1">2</definedName>
    <definedName name="solver_drv" localSheetId="18" hidden="1">2</definedName>
    <definedName name="solver_drv" localSheetId="1" hidden="1">1</definedName>
    <definedName name="solver_drv" localSheetId="19" hidden="1">2</definedName>
    <definedName name="solver_drv" localSheetId="20" hidden="1">2</definedName>
    <definedName name="solver_drv" localSheetId="21" hidden="1">2</definedName>
    <definedName name="solver_drv" localSheetId="2" hidden="1">1</definedName>
    <definedName name="solver_drv" localSheetId="3" hidden="1">2</definedName>
    <definedName name="solver_drv" localSheetId="4" hidden="1">2</definedName>
    <definedName name="solver_drv" localSheetId="5" hidden="1">2</definedName>
    <definedName name="solver_drv" localSheetId="6" hidden="1">2</definedName>
    <definedName name="solver_drv" localSheetId="7" hidden="1">2</definedName>
    <definedName name="solver_drv" localSheetId="8" hidden="1">2</definedName>
    <definedName name="solver_eng" localSheetId="9" hidden="1">1</definedName>
    <definedName name="solver_eng" localSheetId="10" hidden="1">1</definedName>
    <definedName name="solver_eng" localSheetId="11" hidden="1">1</definedName>
    <definedName name="solver_eng" localSheetId="12" hidden="1">1</definedName>
    <definedName name="solver_eng" localSheetId="13" hidden="1">1</definedName>
    <definedName name="solver_eng" localSheetId="14" hidden="1">1</definedName>
    <definedName name="solver_eng" localSheetId="15" hidden="1">1</definedName>
    <definedName name="solver_eng" localSheetId="16" hidden="1">1</definedName>
    <definedName name="solver_eng" localSheetId="17" hidden="1">1</definedName>
    <definedName name="solver_eng" localSheetId="18" hidden="1">1</definedName>
    <definedName name="solver_eng" localSheetId="1" hidden="1">1</definedName>
    <definedName name="solver_eng" localSheetId="19" hidden="1">1</definedName>
    <definedName name="solver_eng" localSheetId="20" hidden="1">1</definedName>
    <definedName name="solver_eng" localSheetId="21" hidden="1">1</definedName>
    <definedName name="solver_eng" localSheetId="2" hidden="1">1</definedName>
    <definedName name="solver_eng" localSheetId="3" hidden="1">1</definedName>
    <definedName name="solver_eng" localSheetId="4" hidden="1">1</definedName>
    <definedName name="solver_eng" localSheetId="5" hidden="1">1</definedName>
    <definedName name="solver_eng" localSheetId="6" hidden="1">1</definedName>
    <definedName name="solver_eng" localSheetId="7" hidden="1">1</definedName>
    <definedName name="solver_eng" localSheetId="8" hidden="1">1</definedName>
    <definedName name="solver_est" localSheetId="9" hidden="1">1</definedName>
    <definedName name="solver_est" localSheetId="10" hidden="1">1</definedName>
    <definedName name="solver_est" localSheetId="11" hidden="1">1</definedName>
    <definedName name="solver_est" localSheetId="12" hidden="1">1</definedName>
    <definedName name="solver_est" localSheetId="13" hidden="1">1</definedName>
    <definedName name="solver_est" localSheetId="14" hidden="1">1</definedName>
    <definedName name="solver_est" localSheetId="15" hidden="1">1</definedName>
    <definedName name="solver_est" localSheetId="16" hidden="1">1</definedName>
    <definedName name="solver_est" localSheetId="17" hidden="1">1</definedName>
    <definedName name="solver_est" localSheetId="18" hidden="1">1</definedName>
    <definedName name="solver_est" localSheetId="1" hidden="1">1</definedName>
    <definedName name="solver_est" localSheetId="19" hidden="1">1</definedName>
    <definedName name="solver_est" localSheetId="20" hidden="1">1</definedName>
    <definedName name="solver_est" localSheetId="2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est" localSheetId="6" hidden="1">1</definedName>
    <definedName name="solver_est" localSheetId="7" hidden="1">1</definedName>
    <definedName name="solver_est" localSheetId="8" hidden="1">1</definedName>
    <definedName name="solver_itr" localSheetId="9" hidden="1">2147483647</definedName>
    <definedName name="solver_itr" localSheetId="10" hidden="1">2147483647</definedName>
    <definedName name="solver_itr" localSheetId="11" hidden="1">2147483647</definedName>
    <definedName name="solver_itr" localSheetId="12" hidden="1">2147483647</definedName>
    <definedName name="solver_itr" localSheetId="13" hidden="1">2147483647</definedName>
    <definedName name="solver_itr" localSheetId="14" hidden="1">2147483647</definedName>
    <definedName name="solver_itr" localSheetId="15" hidden="1">2147483647</definedName>
    <definedName name="solver_itr" localSheetId="16" hidden="1">2147483647</definedName>
    <definedName name="solver_itr" localSheetId="17" hidden="1">2147483647</definedName>
    <definedName name="solver_itr" localSheetId="18" hidden="1">2147483647</definedName>
    <definedName name="solver_itr" localSheetId="1" hidden="1">2147483647</definedName>
    <definedName name="solver_itr" localSheetId="19" hidden="1">2147483647</definedName>
    <definedName name="solver_itr" localSheetId="20" hidden="1">2147483647</definedName>
    <definedName name="solver_itr" localSheetId="21" hidden="1">2147483647</definedName>
    <definedName name="solver_itr" localSheetId="2" hidden="1">2147483647</definedName>
    <definedName name="solver_itr" localSheetId="3" hidden="1">2147483647</definedName>
    <definedName name="solver_itr" localSheetId="4" hidden="1">2147483647</definedName>
    <definedName name="solver_itr" localSheetId="5" hidden="1">2147483647</definedName>
    <definedName name="solver_itr" localSheetId="6" hidden="1">2147483647</definedName>
    <definedName name="solver_itr" localSheetId="7" hidden="1">2147483647</definedName>
    <definedName name="solver_itr" localSheetId="8" hidden="1">2147483647</definedName>
    <definedName name="solver_lhs0" localSheetId="9" hidden="1">Feuil10!$AA$118</definedName>
    <definedName name="solver_lhs0" localSheetId="10" hidden="1">Feuil11!$AA$109</definedName>
    <definedName name="solver_lhs0" localSheetId="11" hidden="1">Feuil12!$G$129</definedName>
    <definedName name="solver_lhs0" localSheetId="12" hidden="1">Feuil13!$G$129</definedName>
    <definedName name="solver_lhs0" localSheetId="13" hidden="1">Feuil14!$I$130</definedName>
    <definedName name="solver_lhs0" localSheetId="14" hidden="1">Feuil15!$I$169</definedName>
    <definedName name="solver_lhs0" localSheetId="15" hidden="1">Feuil16!#REF!</definedName>
    <definedName name="solver_lhs0" localSheetId="16" hidden="1">Feuil17!#REF!</definedName>
    <definedName name="solver_lhs0" localSheetId="17" hidden="1">Feuil18!#REF!</definedName>
    <definedName name="solver_lhs0" localSheetId="18" hidden="1">Feuil19!#REF!</definedName>
    <definedName name="solver_lhs0" localSheetId="19" hidden="1">Feuil20!#REF!</definedName>
    <definedName name="solver_lhs0" localSheetId="20" hidden="1">Feuil21!$G$172</definedName>
    <definedName name="solver_lhs0" localSheetId="21" hidden="1">Feuil22!$I$213</definedName>
    <definedName name="solver_lhs0" localSheetId="4" hidden="1">Feuil5!$S$57</definedName>
    <definedName name="solver_lhs0" localSheetId="5" hidden="1">Feuil6!$S$75</definedName>
    <definedName name="solver_lhs0" localSheetId="6" hidden="1">Feuil7!$D$154</definedName>
    <definedName name="solver_lhs0" localSheetId="7" hidden="1">Feuil8!#REF!</definedName>
    <definedName name="solver_lhs0" localSheetId="8" hidden="1">Feuil9!#REF!</definedName>
    <definedName name="solver_lhs1" localSheetId="9" hidden="1">Feuil10!$G$118</definedName>
    <definedName name="solver_lhs1" localSheetId="10" hidden="1">Feuil11!$O$109</definedName>
    <definedName name="solver_lhs1" localSheetId="11" hidden="1">Feuil12!$K$129</definedName>
    <definedName name="solver_lhs1" localSheetId="12" hidden="1">Feuil13!$M$129</definedName>
    <definedName name="solver_lhs1" localSheetId="13" hidden="1">Feuil14!$O$130</definedName>
    <definedName name="solver_lhs1" localSheetId="14" hidden="1">Feuil15!$Q$169</definedName>
    <definedName name="solver_lhs1" localSheetId="15" hidden="1">Feuil16!$K$169</definedName>
    <definedName name="solver_lhs1" localSheetId="16" hidden="1">Feuil17!$I$180</definedName>
    <definedName name="solver_lhs1" localSheetId="17" hidden="1">Feuil18!$I$169</definedName>
    <definedName name="solver_lhs1" localSheetId="18" hidden="1">Feuil19!$E$157</definedName>
    <definedName name="solver_lhs1" localSheetId="1" hidden="1">Feuil2!$W$109</definedName>
    <definedName name="solver_lhs1" localSheetId="19" hidden="1">Feuil20!$U$179</definedName>
    <definedName name="solver_lhs1" localSheetId="20" hidden="1">Feuil21!$G$172</definedName>
    <definedName name="solver_lhs1" localSheetId="21" hidden="1">Feuil22!#REF!</definedName>
    <definedName name="solver_lhs1" localSheetId="2" hidden="1">Feuil3!$I$253</definedName>
    <definedName name="solver_lhs1" localSheetId="3" hidden="1">Feuil4!$O$57</definedName>
    <definedName name="solver_lhs1" localSheetId="4" hidden="1">Feuil5!$AE$57</definedName>
    <definedName name="solver_lhs1" localSheetId="5" hidden="1">Feuil6!$Y$75</definedName>
    <definedName name="solver_lhs1" localSheetId="6" hidden="1">Feuil7!$J$153</definedName>
    <definedName name="solver_lhs1" localSheetId="7" hidden="1">Feuil8!$C$154</definedName>
    <definedName name="solver_lhs1" localSheetId="8" hidden="1">Feuil9!$O$154</definedName>
    <definedName name="solver_lhs2" localSheetId="9" hidden="1">Feuil10!$G$118</definedName>
    <definedName name="solver_lhs2" localSheetId="10" hidden="1">Feuil11!$O$109</definedName>
    <definedName name="solver_lhs2" localSheetId="11" hidden="1">Feuil12!$K$129</definedName>
    <definedName name="solver_lhs2" localSheetId="12" hidden="1">Feuil13!$M$129</definedName>
    <definedName name="solver_lhs2" localSheetId="13" hidden="1">Feuil14!$O$130</definedName>
    <definedName name="solver_lhs2" localSheetId="14" hidden="1">Feuil15!$Q$169</definedName>
    <definedName name="solver_lhs2" localSheetId="15" hidden="1">Feuil16!$K$169</definedName>
    <definedName name="solver_lhs2" localSheetId="16" hidden="1">Feuil17!$I$180</definedName>
    <definedName name="solver_lhs2" localSheetId="17" hidden="1">Feuil18!$I$169</definedName>
    <definedName name="solver_lhs2" localSheetId="18" hidden="1">Feuil19!$E$157</definedName>
    <definedName name="solver_lhs2" localSheetId="1" hidden="1">Feuil2!$X$109</definedName>
    <definedName name="solver_lhs2" localSheetId="19" hidden="1">Feuil20!$U$179</definedName>
    <definedName name="solver_lhs2" localSheetId="20" hidden="1">Feuil21!$G$172</definedName>
    <definedName name="solver_lhs2" localSheetId="21" hidden="1">Feuil22!#REF!</definedName>
    <definedName name="solver_lhs2" localSheetId="2" hidden="1">Feuil3!$I$253</definedName>
    <definedName name="solver_lhs2" localSheetId="3" hidden="1">Feuil4!$O$57</definedName>
    <definedName name="solver_lhs2" localSheetId="4" hidden="1">Feuil5!$AE$57</definedName>
    <definedName name="solver_lhs2" localSheetId="5" hidden="1">Feuil6!$Y$75</definedName>
    <definedName name="solver_lhs2" localSheetId="6" hidden="1">Feuil7!$J$154</definedName>
    <definedName name="solver_lhs2" localSheetId="7" hidden="1">Feuil8!$C$154</definedName>
    <definedName name="solver_lhs2" localSheetId="8" hidden="1">Feuil9!$O$154</definedName>
    <definedName name="solver_lhs3" localSheetId="9" hidden="1">Feuil10!#REF!</definedName>
    <definedName name="solver_lhs3" localSheetId="10" hidden="1">Feuil11!#REF!</definedName>
    <definedName name="solver_lhs3" localSheetId="11" hidden="1">Feuil12!#REF!</definedName>
    <definedName name="solver_lhs3" localSheetId="12" hidden="1">Feuil13!#REF!</definedName>
    <definedName name="solver_lhs3" localSheetId="13" hidden="1">Feuil14!#REF!</definedName>
    <definedName name="solver_lhs3" localSheetId="14" hidden="1">Feuil15!#REF!</definedName>
    <definedName name="solver_lhs3" localSheetId="15" hidden="1">Feuil16!#REF!</definedName>
    <definedName name="solver_lhs3" localSheetId="16" hidden="1">Feuil17!#REF!</definedName>
    <definedName name="solver_lhs3" localSheetId="17" hidden="1">Feuil18!#REF!</definedName>
    <definedName name="solver_lhs3" localSheetId="18" hidden="1">Feuil19!#REF!</definedName>
    <definedName name="solver_lhs3" localSheetId="19" hidden="1">Feuil20!#REF!</definedName>
    <definedName name="solver_lhs3" localSheetId="20" hidden="1">Feuil21!#REF!</definedName>
    <definedName name="solver_lhs3" localSheetId="21" hidden="1">Feuil22!#REF!</definedName>
    <definedName name="solver_lhs3" localSheetId="6" hidden="1">Feuil7!$B$154</definedName>
    <definedName name="solver_lhs3" localSheetId="7" hidden="1">Feuil8!#REF!</definedName>
    <definedName name="solver_lhs3" localSheetId="8" hidden="1">Feuil9!#REF!</definedName>
    <definedName name="solver_lhs4" localSheetId="9" hidden="1">Feuil10!#REF!</definedName>
    <definedName name="solver_lhs4" localSheetId="10" hidden="1">Feuil11!#REF!</definedName>
    <definedName name="solver_lhs4" localSheetId="11" hidden="1">Feuil12!#REF!</definedName>
    <definedName name="solver_lhs4" localSheetId="12" hidden="1">Feuil13!#REF!</definedName>
    <definedName name="solver_lhs4" localSheetId="13" hidden="1">Feuil14!#REF!</definedName>
    <definedName name="solver_lhs4" localSheetId="14" hidden="1">Feuil15!#REF!</definedName>
    <definedName name="solver_lhs4" localSheetId="15" hidden="1">Feuil16!#REF!</definedName>
    <definedName name="solver_lhs4" localSheetId="16" hidden="1">Feuil17!#REF!</definedName>
    <definedName name="solver_lhs4" localSheetId="17" hidden="1">Feuil18!#REF!</definedName>
    <definedName name="solver_lhs4" localSheetId="18" hidden="1">Feuil19!#REF!</definedName>
    <definedName name="solver_lhs4" localSheetId="19" hidden="1">Feuil20!#REF!</definedName>
    <definedName name="solver_lhs4" localSheetId="20" hidden="1">Feuil21!#REF!</definedName>
    <definedName name="solver_lhs4" localSheetId="21" hidden="1">Feuil22!#REF!</definedName>
    <definedName name="solver_lhs4" localSheetId="6" hidden="1">Feuil7!$B$154</definedName>
    <definedName name="solver_lhs4" localSheetId="7" hidden="1">Feuil8!#REF!</definedName>
    <definedName name="solver_lhs4" localSheetId="8" hidden="1">Feuil9!#REF!</definedName>
    <definedName name="solver_lhs5" localSheetId="9" hidden="1">Feuil10!$C$118</definedName>
    <definedName name="solver_lhs5" localSheetId="10" hidden="1">Feuil11!$C$109</definedName>
    <definedName name="solver_lhs5" localSheetId="11" hidden="1">Feuil12!$C$129</definedName>
    <definedName name="solver_lhs5" localSheetId="12" hidden="1">Feuil13!$C$129</definedName>
    <definedName name="solver_lhs5" localSheetId="13" hidden="1">Feuil14!$C$130</definedName>
    <definedName name="solver_lhs5" localSheetId="14" hidden="1">Feuil15!$C$169</definedName>
    <definedName name="solver_lhs5" localSheetId="15" hidden="1">Feuil16!$C$169</definedName>
    <definedName name="solver_lhs5" localSheetId="16" hidden="1">Feuil17!$C$180</definedName>
    <definedName name="solver_lhs5" localSheetId="17" hidden="1">Feuil18!$C$169</definedName>
    <definedName name="solver_lhs5" localSheetId="18" hidden="1">Feuil19!$C$157</definedName>
    <definedName name="solver_lhs5" localSheetId="19" hidden="1">Feuil20!$C$179</definedName>
    <definedName name="solver_lhs5" localSheetId="20" hidden="1">Feuil21!$C$172</definedName>
    <definedName name="solver_lhs5" localSheetId="21" hidden="1">Feuil22!$C$213</definedName>
    <definedName name="solver_lhs5" localSheetId="6" hidden="1">Feuil7!$B$154</definedName>
    <definedName name="solver_lhs5" localSheetId="7" hidden="1">Feuil8!$C$154</definedName>
    <definedName name="solver_lhs5" localSheetId="8" hidden="1">Feuil9!$C$154</definedName>
    <definedName name="solver_mip" localSheetId="9" hidden="1">2147483647</definedName>
    <definedName name="solver_mip" localSheetId="10" hidden="1">2147483647</definedName>
    <definedName name="solver_mip" localSheetId="11" hidden="1">2147483647</definedName>
    <definedName name="solver_mip" localSheetId="12" hidden="1">2147483647</definedName>
    <definedName name="solver_mip" localSheetId="13" hidden="1">2147483647</definedName>
    <definedName name="solver_mip" localSheetId="14" hidden="1">2147483647</definedName>
    <definedName name="solver_mip" localSheetId="15" hidden="1">2147483647</definedName>
    <definedName name="solver_mip" localSheetId="16" hidden="1">2147483647</definedName>
    <definedName name="solver_mip" localSheetId="17" hidden="1">2147483647</definedName>
    <definedName name="solver_mip" localSheetId="18" hidden="1">2147483647</definedName>
    <definedName name="solver_mip" localSheetId="1" hidden="1">2147483647</definedName>
    <definedName name="solver_mip" localSheetId="19" hidden="1">2147483647</definedName>
    <definedName name="solver_mip" localSheetId="20" hidden="1">2147483647</definedName>
    <definedName name="solver_mip" localSheetId="21" hidden="1">2147483647</definedName>
    <definedName name="solver_mip" localSheetId="2" hidden="1">2147483647</definedName>
    <definedName name="solver_mip" localSheetId="3" hidden="1">2147483647</definedName>
    <definedName name="solver_mip" localSheetId="4" hidden="1">2147483647</definedName>
    <definedName name="solver_mip" localSheetId="5" hidden="1">2147483647</definedName>
    <definedName name="solver_mip" localSheetId="6" hidden="1">2147483647</definedName>
    <definedName name="solver_mip" localSheetId="7" hidden="1">2147483647</definedName>
    <definedName name="solver_mip" localSheetId="8" hidden="1">2147483647</definedName>
    <definedName name="solver_mni" localSheetId="9" hidden="1">30</definedName>
    <definedName name="solver_mni" localSheetId="10" hidden="1">30</definedName>
    <definedName name="solver_mni" localSheetId="11" hidden="1">30</definedName>
    <definedName name="solver_mni" localSheetId="12" hidden="1">30</definedName>
    <definedName name="solver_mni" localSheetId="13" hidden="1">30</definedName>
    <definedName name="solver_mni" localSheetId="14" hidden="1">30</definedName>
    <definedName name="solver_mni" localSheetId="15" hidden="1">30</definedName>
    <definedName name="solver_mni" localSheetId="16" hidden="1">30</definedName>
    <definedName name="solver_mni" localSheetId="17" hidden="1">30</definedName>
    <definedName name="solver_mni" localSheetId="18" hidden="1">30</definedName>
    <definedName name="solver_mni" localSheetId="1" hidden="1">30</definedName>
    <definedName name="solver_mni" localSheetId="19" hidden="1">30</definedName>
    <definedName name="solver_mni" localSheetId="20" hidden="1">30</definedName>
    <definedName name="solver_mni" localSheetId="21" hidden="1">30</definedName>
    <definedName name="solver_mni" localSheetId="2" hidden="1">30</definedName>
    <definedName name="solver_mni" localSheetId="3" hidden="1">30</definedName>
    <definedName name="solver_mni" localSheetId="4" hidden="1">30</definedName>
    <definedName name="solver_mni" localSheetId="5" hidden="1">30</definedName>
    <definedName name="solver_mni" localSheetId="6" hidden="1">30</definedName>
    <definedName name="solver_mni" localSheetId="7" hidden="1">30</definedName>
    <definedName name="solver_mni" localSheetId="8" hidden="1">30</definedName>
    <definedName name="solver_mrt" localSheetId="9" hidden="1">0.075</definedName>
    <definedName name="solver_mrt" localSheetId="10" hidden="1">0.075</definedName>
    <definedName name="solver_mrt" localSheetId="11" hidden="1">0.075</definedName>
    <definedName name="solver_mrt" localSheetId="12" hidden="1">0.075</definedName>
    <definedName name="solver_mrt" localSheetId="13" hidden="1">0.075</definedName>
    <definedName name="solver_mrt" localSheetId="14" hidden="1">0.075</definedName>
    <definedName name="solver_mrt" localSheetId="15" hidden="1">0.075</definedName>
    <definedName name="solver_mrt" localSheetId="16" hidden="1">0.075</definedName>
    <definedName name="solver_mrt" localSheetId="17" hidden="1">0.075</definedName>
    <definedName name="solver_mrt" localSheetId="18" hidden="1">0.075</definedName>
    <definedName name="solver_mrt" localSheetId="1" hidden="1">0.075</definedName>
    <definedName name="solver_mrt" localSheetId="19" hidden="1">0.075</definedName>
    <definedName name="solver_mrt" localSheetId="20" hidden="1">0.075</definedName>
    <definedName name="solver_mrt" localSheetId="21" hidden="1">0.075</definedName>
    <definedName name="solver_mrt" localSheetId="2" hidden="1">0.075</definedName>
    <definedName name="solver_mrt" localSheetId="3" hidden="1">0.075</definedName>
    <definedName name="solver_mrt" localSheetId="4" hidden="1">0.075</definedName>
    <definedName name="solver_mrt" localSheetId="5" hidden="1">0.075</definedName>
    <definedName name="solver_mrt" localSheetId="6" hidden="1">0.075</definedName>
    <definedName name="solver_mrt" localSheetId="7" hidden="1">0.075</definedName>
    <definedName name="solver_mrt" localSheetId="8" hidden="1">0.075</definedName>
    <definedName name="solver_msl" localSheetId="9" hidden="1">1</definedName>
    <definedName name="solver_msl" localSheetId="10" hidden="1">1</definedName>
    <definedName name="solver_msl" localSheetId="11" hidden="1">1</definedName>
    <definedName name="solver_msl" localSheetId="12" hidden="1">1</definedName>
    <definedName name="solver_msl" localSheetId="13" hidden="1">1</definedName>
    <definedName name="solver_msl" localSheetId="14" hidden="1">1</definedName>
    <definedName name="solver_msl" localSheetId="15" hidden="1">1</definedName>
    <definedName name="solver_msl" localSheetId="16" hidden="1">1</definedName>
    <definedName name="solver_msl" localSheetId="17" hidden="1">1</definedName>
    <definedName name="solver_msl" localSheetId="18" hidden="1">1</definedName>
    <definedName name="solver_msl" localSheetId="1" hidden="1">1</definedName>
    <definedName name="solver_msl" localSheetId="19" hidden="1">1</definedName>
    <definedName name="solver_msl" localSheetId="20" hidden="1">1</definedName>
    <definedName name="solver_msl" localSheetId="21" hidden="1">1</definedName>
    <definedName name="solver_msl" localSheetId="2" hidden="1">2</definedName>
    <definedName name="solver_msl" localSheetId="3" hidden="1">1</definedName>
    <definedName name="solver_msl" localSheetId="4" hidden="1">1</definedName>
    <definedName name="solver_msl" localSheetId="5" hidden="1">1</definedName>
    <definedName name="solver_msl" localSheetId="6" hidden="1">1</definedName>
    <definedName name="solver_msl" localSheetId="7" hidden="1">1</definedName>
    <definedName name="solver_msl" localSheetId="8" hidden="1">1</definedName>
    <definedName name="solver_neg" localSheetId="9" hidden="1">1</definedName>
    <definedName name="solver_neg" localSheetId="10" hidden="1">1</definedName>
    <definedName name="solver_neg" localSheetId="11" hidden="1">1</definedName>
    <definedName name="solver_neg" localSheetId="12" hidden="1">1</definedName>
    <definedName name="solver_neg" localSheetId="13" hidden="1">1</definedName>
    <definedName name="solver_neg" localSheetId="14" hidden="1">1</definedName>
    <definedName name="solver_neg" localSheetId="15" hidden="1">1</definedName>
    <definedName name="solver_neg" localSheetId="16" hidden="1">1</definedName>
    <definedName name="solver_neg" localSheetId="17" hidden="1">1</definedName>
    <definedName name="solver_neg" localSheetId="18" hidden="1">1</definedName>
    <definedName name="solver_neg" localSheetId="1" hidden="1">1</definedName>
    <definedName name="solver_neg" localSheetId="19" hidden="1">1</definedName>
    <definedName name="solver_neg" localSheetId="20" hidden="1">1</definedName>
    <definedName name="solver_neg" localSheetId="21" hidden="1">1</definedName>
    <definedName name="solver_neg" localSheetId="2" hidden="1">1</definedName>
    <definedName name="solver_neg" localSheetId="3" hidden="1">1</definedName>
    <definedName name="solver_neg" localSheetId="4" hidden="1">1</definedName>
    <definedName name="solver_neg" localSheetId="5" hidden="1">1</definedName>
    <definedName name="solver_neg" localSheetId="6" hidden="1">1</definedName>
    <definedName name="solver_neg" localSheetId="7" hidden="1">1</definedName>
    <definedName name="solver_neg" localSheetId="8" hidden="1">1</definedName>
    <definedName name="solver_nod" localSheetId="9" hidden="1">2147483647</definedName>
    <definedName name="solver_nod" localSheetId="10" hidden="1">2147483647</definedName>
    <definedName name="solver_nod" localSheetId="11" hidden="1">2147483647</definedName>
    <definedName name="solver_nod" localSheetId="12" hidden="1">2147483647</definedName>
    <definedName name="solver_nod" localSheetId="13" hidden="1">2147483647</definedName>
    <definedName name="solver_nod" localSheetId="14" hidden="1">2147483647</definedName>
    <definedName name="solver_nod" localSheetId="15" hidden="1">2147483647</definedName>
    <definedName name="solver_nod" localSheetId="16" hidden="1">2147483647</definedName>
    <definedName name="solver_nod" localSheetId="17" hidden="1">2147483647</definedName>
    <definedName name="solver_nod" localSheetId="18" hidden="1">2147483647</definedName>
    <definedName name="solver_nod" localSheetId="1" hidden="1">2147483647</definedName>
    <definedName name="solver_nod" localSheetId="19" hidden="1">2147483647</definedName>
    <definedName name="solver_nod" localSheetId="20" hidden="1">2147483647</definedName>
    <definedName name="solver_nod" localSheetId="21" hidden="1">2147483647</definedName>
    <definedName name="solver_nod" localSheetId="2" hidden="1">2147483647</definedName>
    <definedName name="solver_nod" localSheetId="3" hidden="1">2147483647</definedName>
    <definedName name="solver_nod" localSheetId="4" hidden="1">2147483647</definedName>
    <definedName name="solver_nod" localSheetId="5" hidden="1">2147483647</definedName>
    <definedName name="solver_nod" localSheetId="6" hidden="1">2147483647</definedName>
    <definedName name="solver_nod" localSheetId="7" hidden="1">2147483647</definedName>
    <definedName name="solver_nod" localSheetId="8" hidden="1">2147483647</definedName>
    <definedName name="solver_num" localSheetId="9" hidden="1">2</definedName>
    <definedName name="solver_num" localSheetId="10" hidden="1">2</definedName>
    <definedName name="solver_num" localSheetId="11" hidden="1">2</definedName>
    <definedName name="solver_num" localSheetId="12" hidden="1">2</definedName>
    <definedName name="solver_num" localSheetId="13" hidden="1">2</definedName>
    <definedName name="solver_num" localSheetId="14" hidden="1">2</definedName>
    <definedName name="solver_num" localSheetId="15" hidden="1">2</definedName>
    <definedName name="solver_num" localSheetId="16" hidden="1">2</definedName>
    <definedName name="solver_num" localSheetId="17" hidden="1">2</definedName>
    <definedName name="solver_num" localSheetId="18" hidden="1">2</definedName>
    <definedName name="solver_num" localSheetId="1" hidden="1">1</definedName>
    <definedName name="solver_num" localSheetId="19" hidden="1">2</definedName>
    <definedName name="solver_num" localSheetId="20" hidden="1">2</definedName>
    <definedName name="solver_num" localSheetId="21" hidden="1">2</definedName>
    <definedName name="solver_num" localSheetId="2" hidden="1">1</definedName>
    <definedName name="solver_num" localSheetId="3" hidden="1">2</definedName>
    <definedName name="solver_num" localSheetId="4" hidden="1">2</definedName>
    <definedName name="solver_num" localSheetId="5" hidden="1">2</definedName>
    <definedName name="solver_num" localSheetId="6" hidden="1">4</definedName>
    <definedName name="solver_num" localSheetId="7" hidden="1">2</definedName>
    <definedName name="solver_num" localSheetId="8" hidden="1">2</definedName>
    <definedName name="solver_nwt" localSheetId="9" hidden="1">1</definedName>
    <definedName name="solver_nwt" localSheetId="10" hidden="1">1</definedName>
    <definedName name="solver_nwt" localSheetId="11" hidden="1">1</definedName>
    <definedName name="solver_nwt" localSheetId="12" hidden="1">1</definedName>
    <definedName name="solver_nwt" localSheetId="13" hidden="1">1</definedName>
    <definedName name="solver_nwt" localSheetId="14" hidden="1">1</definedName>
    <definedName name="solver_nwt" localSheetId="15" hidden="1">1</definedName>
    <definedName name="solver_nwt" localSheetId="16" hidden="1">1</definedName>
    <definedName name="solver_nwt" localSheetId="17" hidden="1">1</definedName>
    <definedName name="solver_nwt" localSheetId="18" hidden="1">1</definedName>
    <definedName name="solver_nwt" localSheetId="1" hidden="1">1</definedName>
    <definedName name="solver_nwt" localSheetId="19" hidden="1">1</definedName>
    <definedName name="solver_nwt" localSheetId="20" hidden="1">1</definedName>
    <definedName name="solver_nwt" localSheetId="21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nwt" localSheetId="6" hidden="1">1</definedName>
    <definedName name="solver_nwt" localSheetId="7" hidden="1">1</definedName>
    <definedName name="solver_nwt" localSheetId="8" hidden="1">1</definedName>
    <definedName name="solver_opt" localSheetId="9" hidden="1">Feuil10!$G$119</definedName>
    <definedName name="solver_opt" localSheetId="10" hidden="1">Feuil11!$O$110</definedName>
    <definedName name="solver_opt" localSheetId="11" hidden="1">Feuil12!$K$130</definedName>
    <definedName name="solver_opt" localSheetId="12" hidden="1">Feuil13!$M$130</definedName>
    <definedName name="solver_opt" localSheetId="13" hidden="1">Feuil14!$O$131</definedName>
    <definedName name="solver_opt" localSheetId="14" hidden="1">Feuil15!$Q$170</definedName>
    <definedName name="solver_opt" localSheetId="15" hidden="1">Feuil16!$K$170</definedName>
    <definedName name="solver_opt" localSheetId="16" hidden="1">Feuil17!$I$181</definedName>
    <definedName name="solver_opt" localSheetId="17" hidden="1">Feuil18!$I$170</definedName>
    <definedName name="solver_opt" localSheetId="18" hidden="1">Feuil19!$E$158</definedName>
    <definedName name="solver_opt" localSheetId="1" hidden="1">Feuil2!$W$111</definedName>
    <definedName name="solver_opt" localSheetId="19" hidden="1">Feuil20!$U$180</definedName>
    <definedName name="solver_opt" localSheetId="20" hidden="1">Feuil21!$G$173</definedName>
    <definedName name="solver_opt" localSheetId="21" hidden="1">Feuil22!$M$214</definedName>
    <definedName name="solver_opt" localSheetId="2" hidden="1">Feuil3!$I$255</definedName>
    <definedName name="solver_opt" localSheetId="3" hidden="1">Feuil4!$O$58</definedName>
    <definedName name="solver_opt" localSheetId="4" hidden="1">Feuil5!$AE$58</definedName>
    <definedName name="solver_opt" localSheetId="5" hidden="1">Feuil6!$Y$76</definedName>
    <definedName name="solver_opt" localSheetId="6" hidden="1">Feuil7!$J$155</definedName>
    <definedName name="solver_opt" localSheetId="7" hidden="1">Feuil8!$C$155</definedName>
    <definedName name="solver_opt" localSheetId="8" hidden="1">Feuil9!$O$155</definedName>
    <definedName name="solver_pre" localSheetId="9" hidden="1">0.000001</definedName>
    <definedName name="solver_pre" localSheetId="10" hidden="1">0.000001</definedName>
    <definedName name="solver_pre" localSheetId="11" hidden="1">0.000001</definedName>
    <definedName name="solver_pre" localSheetId="12" hidden="1">0.000001</definedName>
    <definedName name="solver_pre" localSheetId="13" hidden="1">0.000001</definedName>
    <definedName name="solver_pre" localSheetId="14" hidden="1">0.000001</definedName>
    <definedName name="solver_pre" localSheetId="15" hidden="1">0.000001</definedName>
    <definedName name="solver_pre" localSheetId="16" hidden="1">0.000001</definedName>
    <definedName name="solver_pre" localSheetId="17" hidden="1">0.000001</definedName>
    <definedName name="solver_pre" localSheetId="18" hidden="1">0.000001</definedName>
    <definedName name="solver_pre" localSheetId="1" hidden="1">0.001</definedName>
    <definedName name="solver_pre" localSheetId="19" hidden="1">0.000001</definedName>
    <definedName name="solver_pre" localSheetId="20" hidden="1">0.000001</definedName>
    <definedName name="solver_pre" localSheetId="21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re" localSheetId="6" hidden="1">0.000001</definedName>
    <definedName name="solver_pre" localSheetId="7" hidden="1">0.000001</definedName>
    <definedName name="solver_pre" localSheetId="8" hidden="1">0.000001</definedName>
    <definedName name="solver_rbv" localSheetId="9" hidden="1">2</definedName>
    <definedName name="solver_rbv" localSheetId="10" hidden="1">2</definedName>
    <definedName name="solver_rbv" localSheetId="11" hidden="1">2</definedName>
    <definedName name="solver_rbv" localSheetId="12" hidden="1">2</definedName>
    <definedName name="solver_rbv" localSheetId="13" hidden="1">2</definedName>
    <definedName name="solver_rbv" localSheetId="14" hidden="1">2</definedName>
    <definedName name="solver_rbv" localSheetId="15" hidden="1">2</definedName>
    <definedName name="solver_rbv" localSheetId="16" hidden="1">2</definedName>
    <definedName name="solver_rbv" localSheetId="17" hidden="1">2</definedName>
    <definedName name="solver_rbv" localSheetId="18" hidden="1">2</definedName>
    <definedName name="solver_rbv" localSheetId="1" hidden="1">1</definedName>
    <definedName name="solver_rbv" localSheetId="19" hidden="1">2</definedName>
    <definedName name="solver_rbv" localSheetId="20" hidden="1">2</definedName>
    <definedName name="solver_rbv" localSheetId="21" hidden="1">2</definedName>
    <definedName name="solver_rbv" localSheetId="2" hidden="1">1</definedName>
    <definedName name="solver_rbv" localSheetId="3" hidden="1">2</definedName>
    <definedName name="solver_rbv" localSheetId="4" hidden="1">2</definedName>
    <definedName name="solver_rbv" localSheetId="5" hidden="1">2</definedName>
    <definedName name="solver_rbv" localSheetId="6" hidden="1">2</definedName>
    <definedName name="solver_rbv" localSheetId="7" hidden="1">2</definedName>
    <definedName name="solver_rbv" localSheetId="8" hidden="1">2</definedName>
    <definedName name="solver_rel0" localSheetId="9" hidden="1">1</definedName>
    <definedName name="solver_rel0" localSheetId="10" hidden="1">1</definedName>
    <definedName name="solver_rel0" localSheetId="11" hidden="1">1</definedName>
    <definedName name="solver_rel0" localSheetId="12" hidden="1">1</definedName>
    <definedName name="solver_rel0" localSheetId="13" hidden="1">1</definedName>
    <definedName name="solver_rel0" localSheetId="14" hidden="1">1</definedName>
    <definedName name="solver_rel0" localSheetId="15" hidden="1">1</definedName>
    <definedName name="solver_rel0" localSheetId="16" hidden="1">1</definedName>
    <definedName name="solver_rel0" localSheetId="17" hidden="1">1</definedName>
    <definedName name="solver_rel0" localSheetId="18" hidden="1">1</definedName>
    <definedName name="solver_rel0" localSheetId="19" hidden="1">1</definedName>
    <definedName name="solver_rel0" localSheetId="20" hidden="1">1</definedName>
    <definedName name="solver_rel0" localSheetId="21" hidden="1">1</definedName>
    <definedName name="solver_rel0" localSheetId="4" hidden="1">1</definedName>
    <definedName name="solver_rel0" localSheetId="5" hidden="1">1</definedName>
    <definedName name="solver_rel0" localSheetId="6" hidden="1">1</definedName>
    <definedName name="solver_rel0" localSheetId="7" hidden="1">1</definedName>
    <definedName name="solver_rel0" localSheetId="8" hidden="1">1</definedName>
    <definedName name="solver_rel1" localSheetId="9" hidden="1">1</definedName>
    <definedName name="solver_rel1" localSheetId="10" hidden="1">1</definedName>
    <definedName name="solver_rel1" localSheetId="11" hidden="1">1</definedName>
    <definedName name="solver_rel1" localSheetId="12" hidden="1">1</definedName>
    <definedName name="solver_rel1" localSheetId="13" hidden="1">1</definedName>
    <definedName name="solver_rel1" localSheetId="14" hidden="1">1</definedName>
    <definedName name="solver_rel1" localSheetId="15" hidden="1">1</definedName>
    <definedName name="solver_rel1" localSheetId="16" hidden="1">1</definedName>
    <definedName name="solver_rel1" localSheetId="17" hidden="1">1</definedName>
    <definedName name="solver_rel1" localSheetId="18" hidden="1">1</definedName>
    <definedName name="solver_rel1" localSheetId="1" hidden="1">1</definedName>
    <definedName name="solver_rel1" localSheetId="19" hidden="1">1</definedName>
    <definedName name="solver_rel1" localSheetId="20" hidden="1">1</definedName>
    <definedName name="solver_rel1" localSheetId="21" hidden="1">1</definedName>
    <definedName name="solver_rel1" localSheetId="2" hidden="1">1</definedName>
    <definedName name="solver_rel1" localSheetId="3" hidden="1">1</definedName>
    <definedName name="solver_rel1" localSheetId="4" hidden="1">1</definedName>
    <definedName name="solver_rel1" localSheetId="5" hidden="1">1</definedName>
    <definedName name="solver_rel1" localSheetId="6" hidden="1">1</definedName>
    <definedName name="solver_rel1" localSheetId="7" hidden="1">1</definedName>
    <definedName name="solver_rel1" localSheetId="8" hidden="1">1</definedName>
    <definedName name="solver_rel2" localSheetId="9" hidden="1">3</definedName>
    <definedName name="solver_rel2" localSheetId="10" hidden="1">3</definedName>
    <definedName name="solver_rel2" localSheetId="11" hidden="1">3</definedName>
    <definedName name="solver_rel2" localSheetId="12" hidden="1">3</definedName>
    <definedName name="solver_rel2" localSheetId="13" hidden="1">3</definedName>
    <definedName name="solver_rel2" localSheetId="14" hidden="1">3</definedName>
    <definedName name="solver_rel2" localSheetId="15" hidden="1">3</definedName>
    <definedName name="solver_rel2" localSheetId="16" hidden="1">3</definedName>
    <definedName name="solver_rel2" localSheetId="17" hidden="1">3</definedName>
    <definedName name="solver_rel2" localSheetId="18" hidden="1">3</definedName>
    <definedName name="solver_rel2" localSheetId="1" hidden="1">3</definedName>
    <definedName name="solver_rel2" localSheetId="19" hidden="1">3</definedName>
    <definedName name="solver_rel2" localSheetId="20" hidden="1">3</definedName>
    <definedName name="solver_rel2" localSheetId="21" hidden="1">3</definedName>
    <definedName name="solver_rel2" localSheetId="2" hidden="1">3</definedName>
    <definedName name="solver_rel2" localSheetId="3" hidden="1">3</definedName>
    <definedName name="solver_rel2" localSheetId="4" hidden="1">3</definedName>
    <definedName name="solver_rel2" localSheetId="5" hidden="1">3</definedName>
    <definedName name="solver_rel2" localSheetId="6" hidden="1">1</definedName>
    <definedName name="solver_rel2" localSheetId="7" hidden="1">3</definedName>
    <definedName name="solver_rel2" localSheetId="8" hidden="1">3</definedName>
    <definedName name="solver_rel3" localSheetId="9" hidden="1">1</definedName>
    <definedName name="solver_rel3" localSheetId="10" hidden="1">1</definedName>
    <definedName name="solver_rel3" localSheetId="11" hidden="1">1</definedName>
    <definedName name="solver_rel3" localSheetId="12" hidden="1">1</definedName>
    <definedName name="solver_rel3" localSheetId="13" hidden="1">1</definedName>
    <definedName name="solver_rel3" localSheetId="14" hidden="1">1</definedName>
    <definedName name="solver_rel3" localSheetId="15" hidden="1">1</definedName>
    <definedName name="solver_rel3" localSheetId="16" hidden="1">1</definedName>
    <definedName name="solver_rel3" localSheetId="17" hidden="1">1</definedName>
    <definedName name="solver_rel3" localSheetId="18" hidden="1">1</definedName>
    <definedName name="solver_rel3" localSheetId="19" hidden="1">1</definedName>
    <definedName name="solver_rel3" localSheetId="20" hidden="1">1</definedName>
    <definedName name="solver_rel3" localSheetId="21" hidden="1">1</definedName>
    <definedName name="solver_rel3" localSheetId="6" hidden="1">1</definedName>
    <definedName name="solver_rel3" localSheetId="7" hidden="1">1</definedName>
    <definedName name="solver_rel3" localSheetId="8" hidden="1">1</definedName>
    <definedName name="solver_rel4" localSheetId="9" hidden="1">1</definedName>
    <definedName name="solver_rel4" localSheetId="10" hidden="1">1</definedName>
    <definedName name="solver_rel4" localSheetId="11" hidden="1">1</definedName>
    <definedName name="solver_rel4" localSheetId="12" hidden="1">1</definedName>
    <definedName name="solver_rel4" localSheetId="13" hidden="1">1</definedName>
    <definedName name="solver_rel4" localSheetId="14" hidden="1">1</definedName>
    <definedName name="solver_rel4" localSheetId="15" hidden="1">1</definedName>
    <definedName name="solver_rel4" localSheetId="16" hidden="1">1</definedName>
    <definedName name="solver_rel4" localSheetId="17" hidden="1">1</definedName>
    <definedName name="solver_rel4" localSheetId="18" hidden="1">1</definedName>
    <definedName name="solver_rel4" localSheetId="19" hidden="1">1</definedName>
    <definedName name="solver_rel4" localSheetId="20" hidden="1">1</definedName>
    <definedName name="solver_rel4" localSheetId="21" hidden="1">1</definedName>
    <definedName name="solver_rel4" localSheetId="6" hidden="1">3</definedName>
    <definedName name="solver_rel4" localSheetId="7" hidden="1">1</definedName>
    <definedName name="solver_rel4" localSheetId="8" hidden="1">1</definedName>
    <definedName name="solver_rel5" localSheetId="9" hidden="1">3</definedName>
    <definedName name="solver_rel5" localSheetId="10" hidden="1">3</definedName>
    <definedName name="solver_rel5" localSheetId="11" hidden="1">3</definedName>
    <definedName name="solver_rel5" localSheetId="12" hidden="1">3</definedName>
    <definedName name="solver_rel5" localSheetId="13" hidden="1">3</definedName>
    <definedName name="solver_rel5" localSheetId="14" hidden="1">3</definedName>
    <definedName name="solver_rel5" localSheetId="15" hidden="1">3</definedName>
    <definedName name="solver_rel5" localSheetId="16" hidden="1">3</definedName>
    <definedName name="solver_rel5" localSheetId="17" hidden="1">3</definedName>
    <definedName name="solver_rel5" localSheetId="18" hidden="1">3</definedName>
    <definedName name="solver_rel5" localSheetId="19" hidden="1">3</definedName>
    <definedName name="solver_rel5" localSheetId="20" hidden="1">3</definedName>
    <definedName name="solver_rel5" localSheetId="21" hidden="1">3</definedName>
    <definedName name="solver_rel5" localSheetId="6" hidden="1">3</definedName>
    <definedName name="solver_rel5" localSheetId="7" hidden="1">3</definedName>
    <definedName name="solver_rel5" localSheetId="8" hidden="1">3</definedName>
    <definedName name="solver_rhs0" localSheetId="9" hidden="1">50</definedName>
    <definedName name="solver_rhs0" localSheetId="10" hidden="1">50</definedName>
    <definedName name="solver_rhs0" localSheetId="11" hidden="1">150</definedName>
    <definedName name="solver_rhs0" localSheetId="12" hidden="1">20</definedName>
    <definedName name="solver_rhs0" localSheetId="13" hidden="1">20</definedName>
    <definedName name="solver_rhs0" localSheetId="14" hidden="1">20</definedName>
    <definedName name="solver_rhs0" localSheetId="15" hidden="1">20</definedName>
    <definedName name="solver_rhs0" localSheetId="16" hidden="1">20</definedName>
    <definedName name="solver_rhs0" localSheetId="17" hidden="1">20</definedName>
    <definedName name="solver_rhs0" localSheetId="18" hidden="1">20</definedName>
    <definedName name="solver_rhs0" localSheetId="19" hidden="1">20</definedName>
    <definedName name="solver_rhs0" localSheetId="20" hidden="1">20</definedName>
    <definedName name="solver_rhs0" localSheetId="21" hidden="1">20</definedName>
    <definedName name="solver_rhs0" localSheetId="4" hidden="1">100</definedName>
    <definedName name="solver_rhs0" localSheetId="5" hidden="1">100</definedName>
    <definedName name="solver_rhs0" localSheetId="6" hidden="1">100</definedName>
    <definedName name="solver_rhs0" localSheetId="7" hidden="1">100</definedName>
    <definedName name="solver_rhs0" localSheetId="8" hidden="1">100</definedName>
    <definedName name="solver_rhs1" localSheetId="9" hidden="1">150</definedName>
    <definedName name="solver_rhs1" localSheetId="10" hidden="1">15</definedName>
    <definedName name="solver_rhs1" localSheetId="11" hidden="1">20</definedName>
    <definedName name="solver_rhs1" localSheetId="12" hidden="1">20</definedName>
    <definedName name="solver_rhs1" localSheetId="13" hidden="1">20</definedName>
    <definedName name="solver_rhs1" localSheetId="14" hidden="1">20</definedName>
    <definedName name="solver_rhs1" localSheetId="15" hidden="1">20</definedName>
    <definedName name="solver_rhs1" localSheetId="16" hidden="1">20</definedName>
    <definedName name="solver_rhs1" localSheetId="17" hidden="1">20</definedName>
    <definedName name="solver_rhs1" localSheetId="18" hidden="1">20</definedName>
    <definedName name="solver_rhs1" localSheetId="1" hidden="1">200</definedName>
    <definedName name="solver_rhs1" localSheetId="19" hidden="1">20</definedName>
    <definedName name="solver_rhs1" localSheetId="20" hidden="1">20</definedName>
    <definedName name="solver_rhs1" localSheetId="21" hidden="1">100</definedName>
    <definedName name="solver_rhs1" localSheetId="2" hidden="1">1000</definedName>
    <definedName name="solver_rhs1" localSheetId="3" hidden="1">100</definedName>
    <definedName name="solver_rhs1" localSheetId="4" hidden="1">150</definedName>
    <definedName name="solver_rhs1" localSheetId="5" hidden="1">150</definedName>
    <definedName name="solver_rhs1" localSheetId="6" hidden="1">5</definedName>
    <definedName name="solver_rhs1" localSheetId="7" hidden="1">20</definedName>
    <definedName name="solver_rhs1" localSheetId="8" hidden="1">50</definedName>
    <definedName name="solver_rhs2" localSheetId="9" hidden="1">1</definedName>
    <definedName name="solver_rhs2" localSheetId="10" hidden="1">1</definedName>
    <definedName name="solver_rhs2" localSheetId="11" hidden="1">1</definedName>
    <definedName name="solver_rhs2" localSheetId="12" hidden="1">1</definedName>
    <definedName name="solver_rhs2" localSheetId="13" hidden="1">1</definedName>
    <definedName name="solver_rhs2" localSheetId="14" hidden="1">5</definedName>
    <definedName name="solver_rhs2" localSheetId="15" hidden="1">13</definedName>
    <definedName name="solver_rhs2" localSheetId="16" hidden="1">5</definedName>
    <definedName name="solver_rhs2" localSheetId="17" hidden="1">5</definedName>
    <definedName name="solver_rhs2" localSheetId="18" hidden="1">5</definedName>
    <definedName name="solver_rhs2" localSheetId="1" hidden="1">0</definedName>
    <definedName name="solver_rhs2" localSheetId="19" hidden="1">0</definedName>
    <definedName name="solver_rhs2" localSheetId="20" hidden="1">0</definedName>
    <definedName name="solver_rhs2" localSheetId="21" hidden="1">0</definedName>
    <definedName name="solver_rhs2" localSheetId="2" hidden="1">0</definedName>
    <definedName name="solver_rhs2" localSheetId="3" hidden="1">50</definedName>
    <definedName name="solver_rhs2" localSheetId="4" hidden="1">5</definedName>
    <definedName name="solver_rhs2" localSheetId="5" hidden="1">5</definedName>
    <definedName name="solver_rhs2" localSheetId="6" hidden="1">1000</definedName>
    <definedName name="solver_rhs2" localSheetId="7" hidden="1">1</definedName>
    <definedName name="solver_rhs2" localSheetId="8" hidden="1">1</definedName>
    <definedName name="solver_rhs3" localSheetId="9" hidden="1">1000</definedName>
    <definedName name="solver_rhs3" localSheetId="10" hidden="1">1000</definedName>
    <definedName name="solver_rhs3" localSheetId="11" hidden="1">1000</definedName>
    <definedName name="solver_rhs3" localSheetId="12" hidden="1">1000</definedName>
    <definedName name="solver_rhs3" localSheetId="13" hidden="1">1000</definedName>
    <definedName name="solver_rhs3" localSheetId="14" hidden="1">1000</definedName>
    <definedName name="solver_rhs3" localSheetId="15" hidden="1">1000</definedName>
    <definedName name="solver_rhs3" localSheetId="16" hidden="1">1000</definedName>
    <definedName name="solver_rhs3" localSheetId="17" hidden="1">1000</definedName>
    <definedName name="solver_rhs3" localSheetId="18" hidden="1">1000</definedName>
    <definedName name="solver_rhs3" localSheetId="19" hidden="1">1000</definedName>
    <definedName name="solver_rhs3" localSheetId="20" hidden="1">1000</definedName>
    <definedName name="solver_rhs3" localSheetId="21" hidden="1">1000</definedName>
    <definedName name="solver_rhs3" localSheetId="6" hidden="1">1000</definedName>
    <definedName name="solver_rhs3" localSheetId="7" hidden="1">1000</definedName>
    <definedName name="solver_rhs3" localSheetId="8" hidden="1">1000</definedName>
    <definedName name="solver_rhs4" localSheetId="9" hidden="1">1000</definedName>
    <definedName name="solver_rhs4" localSheetId="10" hidden="1">1000</definedName>
    <definedName name="solver_rhs4" localSheetId="11" hidden="1">1000</definedName>
    <definedName name="solver_rhs4" localSheetId="12" hidden="1">1000</definedName>
    <definedName name="solver_rhs4" localSheetId="13" hidden="1">1000</definedName>
    <definedName name="solver_rhs4" localSheetId="14" hidden="1">1000</definedName>
    <definedName name="solver_rhs4" localSheetId="15" hidden="1">1000</definedName>
    <definedName name="solver_rhs4" localSheetId="16" hidden="1">1000</definedName>
    <definedName name="solver_rhs4" localSheetId="17" hidden="1">1000</definedName>
    <definedName name="solver_rhs4" localSheetId="18" hidden="1">1000</definedName>
    <definedName name="solver_rhs4" localSheetId="19" hidden="1">1000</definedName>
    <definedName name="solver_rhs4" localSheetId="20" hidden="1">1000</definedName>
    <definedName name="solver_rhs4" localSheetId="21" hidden="1">1000</definedName>
    <definedName name="solver_rhs4" localSheetId="6" hidden="1">5</definedName>
    <definedName name="solver_rhs4" localSheetId="7" hidden="1">1000</definedName>
    <definedName name="solver_rhs4" localSheetId="8" hidden="1">1000</definedName>
    <definedName name="solver_rhs5" localSheetId="9" hidden="1">5</definedName>
    <definedName name="solver_rhs5" localSheetId="10" hidden="1">5</definedName>
    <definedName name="solver_rhs5" localSheetId="11" hidden="1">5</definedName>
    <definedName name="solver_rhs5" localSheetId="12" hidden="1">5</definedName>
    <definedName name="solver_rhs5" localSheetId="13" hidden="1">5</definedName>
    <definedName name="solver_rhs5" localSheetId="14" hidden="1">5</definedName>
    <definedName name="solver_rhs5" localSheetId="15" hidden="1">5</definedName>
    <definedName name="solver_rhs5" localSheetId="16" hidden="1">5</definedName>
    <definedName name="solver_rhs5" localSheetId="17" hidden="1">5</definedName>
    <definedName name="solver_rhs5" localSheetId="18" hidden="1">5</definedName>
    <definedName name="solver_rhs5" localSheetId="19" hidden="1">5</definedName>
    <definedName name="solver_rhs5" localSheetId="20" hidden="1">5</definedName>
    <definedName name="solver_rhs5" localSheetId="21" hidden="1">5</definedName>
    <definedName name="solver_rhs5" localSheetId="6" hidden="1">5</definedName>
    <definedName name="solver_rhs5" localSheetId="7" hidden="1">5</definedName>
    <definedName name="solver_rhs5" localSheetId="8" hidden="1">5</definedName>
    <definedName name="solver_rlx" localSheetId="9" hidden="1">2</definedName>
    <definedName name="solver_rlx" localSheetId="10" hidden="1">2</definedName>
    <definedName name="solver_rlx" localSheetId="11" hidden="1">2</definedName>
    <definedName name="solver_rlx" localSheetId="12" hidden="1">2</definedName>
    <definedName name="solver_rlx" localSheetId="13" hidden="1">2</definedName>
    <definedName name="solver_rlx" localSheetId="14" hidden="1">2</definedName>
    <definedName name="solver_rlx" localSheetId="15" hidden="1">2</definedName>
    <definedName name="solver_rlx" localSheetId="16" hidden="1">2</definedName>
    <definedName name="solver_rlx" localSheetId="17" hidden="1">2</definedName>
    <definedName name="solver_rlx" localSheetId="18" hidden="1">2</definedName>
    <definedName name="solver_rlx" localSheetId="1" hidden="1">1</definedName>
    <definedName name="solver_rlx" localSheetId="19" hidden="1">2</definedName>
    <definedName name="solver_rlx" localSheetId="20" hidden="1">2</definedName>
    <definedName name="solver_rlx" localSheetId="21" hidden="1">2</definedName>
    <definedName name="solver_rlx" localSheetId="2" hidden="1">2</definedName>
    <definedName name="solver_rlx" localSheetId="3" hidden="1">2</definedName>
    <definedName name="solver_rlx" localSheetId="4" hidden="1">2</definedName>
    <definedName name="solver_rlx" localSheetId="5" hidden="1">2</definedName>
    <definedName name="solver_rlx" localSheetId="6" hidden="1">2</definedName>
    <definedName name="solver_rlx" localSheetId="7" hidden="1">2</definedName>
    <definedName name="solver_rlx" localSheetId="8" hidden="1">2</definedName>
    <definedName name="solver_rsd" localSheetId="9" hidden="1">0</definedName>
    <definedName name="solver_rsd" localSheetId="10" hidden="1">0</definedName>
    <definedName name="solver_rsd" localSheetId="11" hidden="1">0</definedName>
    <definedName name="solver_rsd" localSheetId="12" hidden="1">0</definedName>
    <definedName name="solver_rsd" localSheetId="13" hidden="1">0</definedName>
    <definedName name="solver_rsd" localSheetId="14" hidden="1">0</definedName>
    <definedName name="solver_rsd" localSheetId="15" hidden="1">0</definedName>
    <definedName name="solver_rsd" localSheetId="16" hidden="1">0</definedName>
    <definedName name="solver_rsd" localSheetId="17" hidden="1">0</definedName>
    <definedName name="solver_rsd" localSheetId="18" hidden="1">0</definedName>
    <definedName name="solver_rsd" localSheetId="1" hidden="1">0</definedName>
    <definedName name="solver_rsd" localSheetId="19" hidden="1">0</definedName>
    <definedName name="solver_rsd" localSheetId="20" hidden="1">0</definedName>
    <definedName name="solver_rsd" localSheetId="21" hidden="1">0</definedName>
    <definedName name="solver_rsd" localSheetId="2" hidden="1">0</definedName>
    <definedName name="solver_rsd" localSheetId="3" hidden="1">0</definedName>
    <definedName name="solver_rsd" localSheetId="4" hidden="1">0</definedName>
    <definedName name="solver_rsd" localSheetId="5" hidden="1">0</definedName>
    <definedName name="solver_rsd" localSheetId="6" hidden="1">0</definedName>
    <definedName name="solver_rsd" localSheetId="7" hidden="1">0</definedName>
    <definedName name="solver_rsd" localSheetId="8" hidden="1">0</definedName>
    <definedName name="solver_scl" localSheetId="9" hidden="1">2</definedName>
    <definedName name="solver_scl" localSheetId="10" hidden="1">2</definedName>
    <definedName name="solver_scl" localSheetId="11" hidden="1">2</definedName>
    <definedName name="solver_scl" localSheetId="12" hidden="1">2</definedName>
    <definedName name="solver_scl" localSheetId="13" hidden="1">2</definedName>
    <definedName name="solver_scl" localSheetId="14" hidden="1">2</definedName>
    <definedName name="solver_scl" localSheetId="15" hidden="1">2</definedName>
    <definedName name="solver_scl" localSheetId="16" hidden="1">2</definedName>
    <definedName name="solver_scl" localSheetId="17" hidden="1">2</definedName>
    <definedName name="solver_scl" localSheetId="18" hidden="1">2</definedName>
    <definedName name="solver_scl" localSheetId="1" hidden="1">2</definedName>
    <definedName name="solver_scl" localSheetId="19" hidden="1">2</definedName>
    <definedName name="solver_scl" localSheetId="20" hidden="1">2</definedName>
    <definedName name="solver_scl" localSheetId="21" hidden="1">2</definedName>
    <definedName name="solver_scl" localSheetId="2" hidden="1">1</definedName>
    <definedName name="solver_scl" localSheetId="3" hidden="1">2</definedName>
    <definedName name="solver_scl" localSheetId="4" hidden="1">2</definedName>
    <definedName name="solver_scl" localSheetId="5" hidden="1">2</definedName>
    <definedName name="solver_scl" localSheetId="6" hidden="1">2</definedName>
    <definedName name="solver_scl" localSheetId="7" hidden="1">2</definedName>
    <definedName name="solver_scl" localSheetId="8" hidden="1">2</definedName>
    <definedName name="solver_sho" localSheetId="9" hidden="1">2</definedName>
    <definedName name="solver_sho" localSheetId="10" hidden="1">2</definedName>
    <definedName name="solver_sho" localSheetId="11" hidden="1">2</definedName>
    <definedName name="solver_sho" localSheetId="12" hidden="1">2</definedName>
    <definedName name="solver_sho" localSheetId="13" hidden="1">2</definedName>
    <definedName name="solver_sho" localSheetId="14" hidden="1">2</definedName>
    <definedName name="solver_sho" localSheetId="15" hidden="1">2</definedName>
    <definedName name="solver_sho" localSheetId="16" hidden="1">2</definedName>
    <definedName name="solver_sho" localSheetId="17" hidden="1">2</definedName>
    <definedName name="solver_sho" localSheetId="18" hidden="1">2</definedName>
    <definedName name="solver_sho" localSheetId="1" hidden="1">2</definedName>
    <definedName name="solver_sho" localSheetId="19" hidden="1">2</definedName>
    <definedName name="solver_sho" localSheetId="20" hidden="1">2</definedName>
    <definedName name="solver_sho" localSheetId="2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ho" localSheetId="6" hidden="1">2</definedName>
    <definedName name="solver_sho" localSheetId="7" hidden="1">2</definedName>
    <definedName name="solver_sho" localSheetId="8" hidden="1">2</definedName>
    <definedName name="solver_ssz" localSheetId="9" hidden="1">500</definedName>
    <definedName name="solver_ssz" localSheetId="10" hidden="1">500</definedName>
    <definedName name="solver_ssz" localSheetId="11" hidden="1">500</definedName>
    <definedName name="solver_ssz" localSheetId="12" hidden="1">500</definedName>
    <definedName name="solver_ssz" localSheetId="13" hidden="1">500</definedName>
    <definedName name="solver_ssz" localSheetId="14" hidden="1">500</definedName>
    <definedName name="solver_ssz" localSheetId="15" hidden="1">500</definedName>
    <definedName name="solver_ssz" localSheetId="16" hidden="1">500</definedName>
    <definedName name="solver_ssz" localSheetId="17" hidden="1">500</definedName>
    <definedName name="solver_ssz" localSheetId="18" hidden="1">500</definedName>
    <definedName name="solver_ssz" localSheetId="1" hidden="1">100</definedName>
    <definedName name="solver_ssz" localSheetId="19" hidden="1">500</definedName>
    <definedName name="solver_ssz" localSheetId="20" hidden="1">500</definedName>
    <definedName name="solver_ssz" localSheetId="21" hidden="1">500</definedName>
    <definedName name="solver_ssz" localSheetId="2" hidden="1">100</definedName>
    <definedName name="solver_ssz" localSheetId="3" hidden="1">100</definedName>
    <definedName name="solver_ssz" localSheetId="4" hidden="1">100</definedName>
    <definedName name="solver_ssz" localSheetId="5" hidden="1">500</definedName>
    <definedName name="solver_ssz" localSheetId="6" hidden="1">500</definedName>
    <definedName name="solver_ssz" localSheetId="7" hidden="1">500</definedName>
    <definedName name="solver_ssz" localSheetId="8" hidden="1">500</definedName>
    <definedName name="solver_tim" localSheetId="9" hidden="1">2147483647</definedName>
    <definedName name="solver_tim" localSheetId="10" hidden="1">2147483647</definedName>
    <definedName name="solver_tim" localSheetId="11" hidden="1">2147483647</definedName>
    <definedName name="solver_tim" localSheetId="12" hidden="1">2147483647</definedName>
    <definedName name="solver_tim" localSheetId="13" hidden="1">2147483647</definedName>
    <definedName name="solver_tim" localSheetId="14" hidden="1">2147483647</definedName>
    <definedName name="solver_tim" localSheetId="15" hidden="1">2147483647</definedName>
    <definedName name="solver_tim" localSheetId="16" hidden="1">2147483647</definedName>
    <definedName name="solver_tim" localSheetId="17" hidden="1">2147483647</definedName>
    <definedName name="solver_tim" localSheetId="18" hidden="1">2147483647</definedName>
    <definedName name="solver_tim" localSheetId="1" hidden="1">2147483647</definedName>
    <definedName name="solver_tim" localSheetId="19" hidden="1">2147483647</definedName>
    <definedName name="solver_tim" localSheetId="20" hidden="1">2147483647</definedName>
    <definedName name="solver_tim" localSheetId="21" hidden="1">2147483647</definedName>
    <definedName name="solver_tim" localSheetId="2" hidden="1">2147483647</definedName>
    <definedName name="solver_tim" localSheetId="3" hidden="1">2147483647</definedName>
    <definedName name="solver_tim" localSheetId="4" hidden="1">2147483647</definedName>
    <definedName name="solver_tim" localSheetId="5" hidden="1">2147483647</definedName>
    <definedName name="solver_tim" localSheetId="6" hidden="1">2147483647</definedName>
    <definedName name="solver_tim" localSheetId="7" hidden="1">2147483647</definedName>
    <definedName name="solver_tim" localSheetId="8" hidden="1">2147483647</definedName>
    <definedName name="solver_tol" localSheetId="9" hidden="1">0.01</definedName>
    <definedName name="solver_tol" localSheetId="10" hidden="1">0.01</definedName>
    <definedName name="solver_tol" localSheetId="11" hidden="1">0.01</definedName>
    <definedName name="solver_tol" localSheetId="12" hidden="1">0.01</definedName>
    <definedName name="solver_tol" localSheetId="13" hidden="1">0.01</definedName>
    <definedName name="solver_tol" localSheetId="14" hidden="1">0.01</definedName>
    <definedName name="solver_tol" localSheetId="15" hidden="1">0.01</definedName>
    <definedName name="solver_tol" localSheetId="16" hidden="1">0.01</definedName>
    <definedName name="solver_tol" localSheetId="17" hidden="1">0.01</definedName>
    <definedName name="solver_tol" localSheetId="18" hidden="1">0.01</definedName>
    <definedName name="solver_tol" localSheetId="1" hidden="1">0.01</definedName>
    <definedName name="solver_tol" localSheetId="19" hidden="1">0.01</definedName>
    <definedName name="solver_tol" localSheetId="20" hidden="1">0.01</definedName>
    <definedName name="solver_tol" localSheetId="21" hidden="1">0.01</definedName>
    <definedName name="solver_tol" localSheetId="2" hidden="1">0.01</definedName>
    <definedName name="solver_tol" localSheetId="3" hidden="1">0.01</definedName>
    <definedName name="solver_tol" localSheetId="4" hidden="1">0.01</definedName>
    <definedName name="solver_tol" localSheetId="5" hidden="1">0.01</definedName>
    <definedName name="solver_tol" localSheetId="6" hidden="1">0.01</definedName>
    <definedName name="solver_tol" localSheetId="7" hidden="1">0.01</definedName>
    <definedName name="solver_tol" localSheetId="8" hidden="1">0.01</definedName>
    <definedName name="solver_typ" localSheetId="9" hidden="1">2</definedName>
    <definedName name="solver_typ" localSheetId="10" hidden="1">2</definedName>
    <definedName name="solver_typ" localSheetId="11" hidden="1">2</definedName>
    <definedName name="solver_typ" localSheetId="12" hidden="1">2</definedName>
    <definedName name="solver_typ" localSheetId="13" hidden="1">2</definedName>
    <definedName name="solver_typ" localSheetId="14" hidden="1">2</definedName>
    <definedName name="solver_typ" localSheetId="15" hidden="1">2</definedName>
    <definedName name="solver_typ" localSheetId="16" hidden="1">2</definedName>
    <definedName name="solver_typ" localSheetId="17" hidden="1">2</definedName>
    <definedName name="solver_typ" localSheetId="18" hidden="1">2</definedName>
    <definedName name="solver_typ" localSheetId="1" hidden="1">2</definedName>
    <definedName name="solver_typ" localSheetId="19" hidden="1">2</definedName>
    <definedName name="solver_typ" localSheetId="20" hidden="1">2</definedName>
    <definedName name="solver_typ" localSheetId="21" hidden="1">2</definedName>
    <definedName name="solver_typ" localSheetId="2" hidden="1">2</definedName>
    <definedName name="solver_typ" localSheetId="3" hidden="1">2</definedName>
    <definedName name="solver_typ" localSheetId="4" hidden="1">2</definedName>
    <definedName name="solver_typ" localSheetId="5" hidden="1">2</definedName>
    <definedName name="solver_typ" localSheetId="6" hidden="1">2</definedName>
    <definedName name="solver_typ" localSheetId="7" hidden="1">2</definedName>
    <definedName name="solver_typ" localSheetId="8" hidden="1">2</definedName>
    <definedName name="solver_val" localSheetId="9" hidden="1">0</definedName>
    <definedName name="solver_val" localSheetId="10" hidden="1">0</definedName>
    <definedName name="solver_val" localSheetId="11" hidden="1">0</definedName>
    <definedName name="solver_val" localSheetId="12" hidden="1">0</definedName>
    <definedName name="solver_val" localSheetId="13" hidden="1">0</definedName>
    <definedName name="solver_val" localSheetId="14" hidden="1">0</definedName>
    <definedName name="solver_val" localSheetId="15" hidden="1">0</definedName>
    <definedName name="solver_val" localSheetId="16" hidden="1">0</definedName>
    <definedName name="solver_val" localSheetId="17" hidden="1">0</definedName>
    <definedName name="solver_val" localSheetId="18" hidden="1">0</definedName>
    <definedName name="solver_val" localSheetId="1" hidden="1">20</definedName>
    <definedName name="solver_val" localSheetId="19" hidden="1">0</definedName>
    <definedName name="solver_val" localSheetId="20" hidden="1">0</definedName>
    <definedName name="solver_val" localSheetId="2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solver_val" localSheetId="8" hidden="1">0</definedName>
    <definedName name="solver_ver" localSheetId="9" hidden="1">3</definedName>
    <definedName name="solver_ver" localSheetId="10" hidden="1">3</definedName>
    <definedName name="solver_ver" localSheetId="11" hidden="1">3</definedName>
    <definedName name="solver_ver" localSheetId="12" hidden="1">3</definedName>
    <definedName name="solver_ver" localSheetId="13" hidden="1">3</definedName>
    <definedName name="solver_ver" localSheetId="14" hidden="1">3</definedName>
    <definedName name="solver_ver" localSheetId="15" hidden="1">3</definedName>
    <definedName name="solver_ver" localSheetId="16" hidden="1">3</definedName>
    <definedName name="solver_ver" localSheetId="17" hidden="1">3</definedName>
    <definedName name="solver_ver" localSheetId="18" hidden="1">3</definedName>
    <definedName name="solver_ver" localSheetId="1" hidden="1">3</definedName>
    <definedName name="solver_ver" localSheetId="19" hidden="1">3</definedName>
    <definedName name="solver_ver" localSheetId="20" hidden="1">3</definedName>
    <definedName name="solver_ver" localSheetId="21" hidden="1">3</definedName>
    <definedName name="solver_ver" localSheetId="2" hidden="1">3</definedName>
    <definedName name="solver_ver" localSheetId="3" hidden="1">3</definedName>
    <definedName name="solver_ver" localSheetId="4" hidden="1">3</definedName>
    <definedName name="solver_ver" localSheetId="5" hidden="1">3</definedName>
    <definedName name="solver_ver" localSheetId="6" hidden="1">3</definedName>
    <definedName name="solver_ver" localSheetId="7" hidden="1">3</definedName>
    <definedName name="solver_ver" localSheetId="8" hidden="1">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0" i="22" l="1"/>
  <c r="L209" i="22"/>
  <c r="L208" i="22"/>
  <c r="L207" i="22"/>
  <c r="L206" i="22"/>
  <c r="L205" i="22"/>
  <c r="L204" i="22"/>
  <c r="L203" i="22"/>
  <c r="L202" i="22"/>
  <c r="L201" i="22"/>
  <c r="L200" i="22"/>
  <c r="L199" i="22"/>
  <c r="L198" i="22"/>
  <c r="L197" i="22"/>
  <c r="L196" i="22"/>
  <c r="L195" i="22"/>
  <c r="L194" i="22"/>
  <c r="L193" i="22"/>
  <c r="L192" i="22"/>
  <c r="L191" i="22"/>
  <c r="L190" i="22"/>
  <c r="L189" i="22"/>
  <c r="L188" i="22"/>
  <c r="L187" i="22"/>
  <c r="L186" i="22"/>
  <c r="L185" i="22"/>
  <c r="L184" i="22"/>
  <c r="L183" i="22"/>
  <c r="L182" i="22"/>
  <c r="L181" i="22"/>
  <c r="L180" i="22"/>
  <c r="L179" i="22"/>
  <c r="L178" i="22"/>
  <c r="L177" i="22"/>
  <c r="L176" i="22"/>
  <c r="L175" i="22"/>
  <c r="L174" i="22"/>
  <c r="L173" i="22"/>
  <c r="L172" i="22"/>
  <c r="L171" i="22"/>
  <c r="L170" i="22"/>
  <c r="L169" i="22"/>
  <c r="L168" i="22"/>
  <c r="L167" i="22"/>
  <c r="L166" i="22"/>
  <c r="L165" i="22"/>
  <c r="L164" i="22"/>
  <c r="L163" i="22"/>
  <c r="L162" i="22"/>
  <c r="L161" i="22"/>
  <c r="L160" i="22"/>
  <c r="L159" i="22"/>
  <c r="L158" i="22"/>
  <c r="L157" i="22"/>
  <c r="L156" i="22"/>
  <c r="L155" i="22"/>
  <c r="L154" i="22"/>
  <c r="L153" i="22"/>
  <c r="L152" i="22"/>
  <c r="L151" i="22"/>
  <c r="L150" i="22"/>
  <c r="L149" i="22"/>
  <c r="L148" i="22"/>
  <c r="L147" i="22"/>
  <c r="L146" i="22"/>
  <c r="L145" i="22"/>
  <c r="L144" i="22"/>
  <c r="L143" i="22"/>
  <c r="L142" i="22"/>
  <c r="L141" i="22"/>
  <c r="L140" i="22"/>
  <c r="L139" i="22"/>
  <c r="L138" i="22"/>
  <c r="L137" i="22"/>
  <c r="L136" i="22"/>
  <c r="L135" i="22"/>
  <c r="L134" i="22"/>
  <c r="L133" i="22"/>
  <c r="L132" i="22"/>
  <c r="L131" i="22"/>
  <c r="L130" i="22"/>
  <c r="L129" i="22"/>
  <c r="L128" i="22"/>
  <c r="L127" i="22"/>
  <c r="L126" i="22"/>
  <c r="L125" i="22"/>
  <c r="L124" i="22"/>
  <c r="L123" i="22"/>
  <c r="L122" i="22"/>
  <c r="L121" i="22"/>
  <c r="L120" i="22"/>
  <c r="L119" i="22"/>
  <c r="L118" i="22"/>
  <c r="L117" i="22"/>
  <c r="L116" i="22"/>
  <c r="L115" i="22"/>
  <c r="L114" i="22"/>
  <c r="L113" i="22"/>
  <c r="L112" i="22"/>
  <c r="L111" i="22"/>
  <c r="L110" i="22"/>
  <c r="L109" i="22"/>
  <c r="L108" i="22"/>
  <c r="L107" i="22"/>
  <c r="L106" i="22"/>
  <c r="L105" i="22"/>
  <c r="L104" i="22"/>
  <c r="L103" i="22"/>
  <c r="L102" i="22"/>
  <c r="L101" i="22"/>
  <c r="L100" i="22"/>
  <c r="L99" i="22"/>
  <c r="L98" i="22"/>
  <c r="L97" i="22"/>
  <c r="L96" i="22"/>
  <c r="L95" i="22"/>
  <c r="L94" i="22"/>
  <c r="L93" i="22"/>
  <c r="L92" i="22"/>
  <c r="L91" i="22"/>
  <c r="L90" i="22"/>
  <c r="L89" i="22"/>
  <c r="L88" i="22"/>
  <c r="L85" i="22"/>
  <c r="L84" i="22"/>
  <c r="L83" i="22"/>
  <c r="L82" i="22"/>
  <c r="L81" i="22"/>
  <c r="L80" i="22"/>
  <c r="L79" i="22"/>
  <c r="L78" i="22"/>
  <c r="L77" i="22"/>
  <c r="L76" i="22"/>
  <c r="L75" i="22"/>
  <c r="L74" i="22"/>
  <c r="L73" i="22"/>
  <c r="L72" i="22"/>
  <c r="L71" i="22"/>
  <c r="L70" i="22"/>
  <c r="L69" i="22"/>
  <c r="L68" i="22"/>
  <c r="L67" i="22"/>
  <c r="L66" i="22"/>
  <c r="L65" i="22"/>
  <c r="L64" i="22"/>
  <c r="L63" i="22"/>
  <c r="L62" i="22"/>
  <c r="L61" i="22"/>
  <c r="L60" i="22"/>
  <c r="L59" i="22"/>
  <c r="L58" i="22"/>
  <c r="L57" i="22"/>
  <c r="L56" i="22"/>
  <c r="L55" i="22"/>
  <c r="L54" i="22"/>
  <c r="L53" i="22"/>
  <c r="L52" i="22"/>
  <c r="L51" i="22"/>
  <c r="L50" i="22"/>
  <c r="L49" i="22"/>
  <c r="L48" i="22"/>
  <c r="L47" i="22"/>
  <c r="L46" i="22"/>
  <c r="L45" i="22"/>
  <c r="L44" i="22"/>
  <c r="L43" i="22"/>
  <c r="L42" i="22"/>
  <c r="L41" i="22"/>
  <c r="L40" i="22"/>
  <c r="L39" i="22"/>
  <c r="L38" i="22"/>
  <c r="L37" i="22"/>
  <c r="L36" i="22"/>
  <c r="L35" i="22"/>
  <c r="L34" i="22"/>
  <c r="L33" i="22"/>
  <c r="L32" i="22"/>
  <c r="L31" i="22"/>
  <c r="L30" i="22"/>
  <c r="L29" i="22"/>
  <c r="L28" i="22"/>
  <c r="L27" i="22"/>
  <c r="L26" i="22"/>
  <c r="L25" i="22"/>
  <c r="L24" i="22"/>
  <c r="L23" i="22"/>
  <c r="L22" i="22"/>
  <c r="L21" i="22"/>
  <c r="L20" i="22"/>
  <c r="L19" i="22"/>
  <c r="L18" i="22"/>
  <c r="L17" i="22"/>
  <c r="L16" i="22"/>
  <c r="L15" i="22"/>
  <c r="L14" i="22"/>
  <c r="L13" i="22"/>
  <c r="L12" i="22"/>
  <c r="L11" i="22"/>
  <c r="L10" i="22"/>
  <c r="L9" i="22"/>
  <c r="L8" i="22"/>
  <c r="L7" i="22"/>
  <c r="L6" i="22"/>
  <c r="L5" i="22"/>
  <c r="L4" i="22"/>
  <c r="L3" i="22"/>
  <c r="L2" i="22"/>
  <c r="I141" i="22" l="1"/>
  <c r="E141" i="22"/>
  <c r="G141" i="22"/>
  <c r="C141" i="22"/>
  <c r="I140" i="22"/>
  <c r="E140" i="22"/>
  <c r="G140" i="22"/>
  <c r="C140" i="22"/>
  <c r="I139" i="22"/>
  <c r="E139" i="22"/>
  <c r="G139" i="22"/>
  <c r="C139" i="22"/>
  <c r="I138" i="22"/>
  <c r="E138" i="22"/>
  <c r="G138" i="22"/>
  <c r="C138" i="22"/>
  <c r="I137" i="22"/>
  <c r="E137" i="22"/>
  <c r="G137" i="22"/>
  <c r="C137" i="22"/>
  <c r="I136" i="22"/>
  <c r="E136" i="22"/>
  <c r="G136" i="22"/>
  <c r="C136" i="22"/>
  <c r="I135" i="22"/>
  <c r="E135" i="22"/>
  <c r="G135" i="22"/>
  <c r="C135" i="22"/>
  <c r="I134" i="22"/>
  <c r="E134" i="22"/>
  <c r="G134" i="22"/>
  <c r="C134" i="22"/>
  <c r="I133" i="22"/>
  <c r="E133" i="22"/>
  <c r="G133" i="22"/>
  <c r="C133" i="22"/>
  <c r="I132" i="22"/>
  <c r="E132" i="22"/>
  <c r="G132" i="22"/>
  <c r="C132" i="22"/>
  <c r="I131" i="22"/>
  <c r="E131" i="22"/>
  <c r="G131" i="22"/>
  <c r="C131" i="22"/>
  <c r="I130" i="22"/>
  <c r="E130" i="22"/>
  <c r="G130" i="22"/>
  <c r="C130" i="22"/>
  <c r="I129" i="22"/>
  <c r="E129" i="22"/>
  <c r="G129" i="22"/>
  <c r="C129" i="22"/>
  <c r="I128" i="22"/>
  <c r="E128" i="22"/>
  <c r="G128" i="22"/>
  <c r="C128" i="22"/>
  <c r="I127" i="22"/>
  <c r="E127" i="22"/>
  <c r="G127" i="22"/>
  <c r="C127" i="22"/>
  <c r="I126" i="22"/>
  <c r="E126" i="22"/>
  <c r="G126" i="22"/>
  <c r="C126" i="22"/>
  <c r="I124" i="22"/>
  <c r="E124" i="22"/>
  <c r="G124" i="22"/>
  <c r="C124" i="22"/>
  <c r="I123" i="22"/>
  <c r="E123" i="22"/>
  <c r="G123" i="22"/>
  <c r="C123" i="22"/>
  <c r="I122" i="22"/>
  <c r="E122" i="22"/>
  <c r="G122" i="22"/>
  <c r="C122" i="22"/>
  <c r="I125" i="22"/>
  <c r="I119" i="22"/>
  <c r="G125" i="22"/>
  <c r="G119" i="22"/>
  <c r="E125" i="22"/>
  <c r="E119" i="22"/>
  <c r="E120" i="22"/>
  <c r="C125" i="22"/>
  <c r="C119" i="22"/>
  <c r="C120" i="22"/>
  <c r="I121" i="22"/>
  <c r="E121" i="22"/>
  <c r="G121" i="22"/>
  <c r="C121" i="22"/>
  <c r="I120" i="22"/>
  <c r="G120" i="22"/>
  <c r="I116" i="22"/>
  <c r="E116" i="22"/>
  <c r="G116" i="22"/>
  <c r="C116" i="22"/>
  <c r="I115" i="22"/>
  <c r="E115" i="22"/>
  <c r="G115" i="22"/>
  <c r="C115" i="22"/>
  <c r="I114" i="22"/>
  <c r="E114" i="22"/>
  <c r="G114" i="22"/>
  <c r="C114" i="22"/>
  <c r="I113" i="22"/>
  <c r="E113" i="22"/>
  <c r="G113" i="22"/>
  <c r="C113" i="22"/>
  <c r="I175" i="22"/>
  <c r="E175" i="22"/>
  <c r="G175" i="22"/>
  <c r="C175" i="22"/>
  <c r="I174" i="22"/>
  <c r="E174" i="22"/>
  <c r="G174" i="22"/>
  <c r="C174" i="22"/>
  <c r="I173" i="22"/>
  <c r="E173" i="22"/>
  <c r="G173" i="22"/>
  <c r="C173" i="22"/>
  <c r="I172" i="22"/>
  <c r="E172" i="22"/>
  <c r="G172" i="22"/>
  <c r="C172" i="22"/>
  <c r="I171" i="22"/>
  <c r="E171" i="22"/>
  <c r="G171" i="22"/>
  <c r="C171" i="22"/>
  <c r="I170" i="22"/>
  <c r="E170" i="22"/>
  <c r="G170" i="22"/>
  <c r="C170" i="22"/>
  <c r="G148" i="22" l="1"/>
  <c r="G149" i="22"/>
  <c r="G150" i="22"/>
  <c r="G151" i="22"/>
  <c r="G152" i="22"/>
  <c r="G153" i="22"/>
  <c r="G154" i="22"/>
  <c r="G155" i="22"/>
  <c r="G156" i="22"/>
  <c r="G157" i="22"/>
  <c r="G158" i="22"/>
  <c r="G159" i="22"/>
  <c r="G160" i="22"/>
  <c r="G161" i="22"/>
  <c r="G162" i="22"/>
  <c r="G163" i="22"/>
  <c r="G164" i="22"/>
  <c r="G165" i="22"/>
  <c r="G166" i="22"/>
  <c r="G167" i="22"/>
  <c r="G168" i="22"/>
  <c r="G169" i="22"/>
  <c r="G176" i="22"/>
  <c r="G177" i="22"/>
  <c r="G178" i="22"/>
  <c r="G179" i="22"/>
  <c r="G180" i="22"/>
  <c r="G181" i="22"/>
  <c r="G182" i="22"/>
  <c r="G183" i="22"/>
  <c r="G184" i="22"/>
  <c r="G185" i="22"/>
  <c r="G186" i="22"/>
  <c r="G187" i="22"/>
  <c r="I147" i="22"/>
  <c r="I148" i="22"/>
  <c r="I149" i="22"/>
  <c r="I150" i="22"/>
  <c r="I151" i="22"/>
  <c r="I152" i="22"/>
  <c r="I153" i="22"/>
  <c r="I154" i="22"/>
  <c r="I155" i="22"/>
  <c r="I156" i="22"/>
  <c r="I157" i="22"/>
  <c r="I158" i="22"/>
  <c r="I159" i="22"/>
  <c r="I160" i="22"/>
  <c r="I161" i="22"/>
  <c r="I162" i="22"/>
  <c r="I163" i="22"/>
  <c r="I164" i="22"/>
  <c r="I165" i="22"/>
  <c r="I166" i="22"/>
  <c r="I167" i="22"/>
  <c r="I168" i="22"/>
  <c r="I169" i="22"/>
  <c r="I176" i="22"/>
  <c r="I177" i="22"/>
  <c r="I178" i="22"/>
  <c r="I179" i="22"/>
  <c r="I180" i="22"/>
  <c r="I181" i="22"/>
  <c r="I182" i="22"/>
  <c r="I183" i="22"/>
  <c r="I184" i="22"/>
  <c r="I185" i="22"/>
  <c r="I186" i="22"/>
  <c r="G147" i="22"/>
  <c r="E147" i="22"/>
  <c r="E148" i="22"/>
  <c r="E149" i="22"/>
  <c r="E150" i="22"/>
  <c r="E151" i="22"/>
  <c r="E152" i="22"/>
  <c r="E153" i="22"/>
  <c r="E154" i="22"/>
  <c r="E155" i="22"/>
  <c r="E156" i="22"/>
  <c r="E157" i="22"/>
  <c r="E158" i="22"/>
  <c r="E159" i="22"/>
  <c r="E160" i="22"/>
  <c r="E161" i="22"/>
  <c r="E162" i="22"/>
  <c r="E163" i="22"/>
  <c r="E164" i="22"/>
  <c r="E165" i="22"/>
  <c r="E166" i="22"/>
  <c r="E167" i="22"/>
  <c r="E168" i="22"/>
  <c r="E169" i="22"/>
  <c r="E176" i="22"/>
  <c r="E177" i="22"/>
  <c r="E178" i="22"/>
  <c r="E179" i="22"/>
  <c r="E180" i="22"/>
  <c r="E181" i="22"/>
  <c r="E182" i="22"/>
  <c r="E183" i="22"/>
  <c r="E184" i="22"/>
  <c r="E185" i="22"/>
  <c r="E186" i="22"/>
  <c r="C147" i="22"/>
  <c r="C148" i="22"/>
  <c r="C149" i="22"/>
  <c r="C150" i="22"/>
  <c r="C151" i="22"/>
  <c r="C152" i="22"/>
  <c r="C153" i="22"/>
  <c r="C154" i="22"/>
  <c r="C155" i="22"/>
  <c r="C156" i="22"/>
  <c r="C157" i="22"/>
  <c r="C158" i="22"/>
  <c r="C159" i="22"/>
  <c r="C160" i="22"/>
  <c r="C161" i="22"/>
  <c r="C162" i="22"/>
  <c r="C163" i="22"/>
  <c r="C164" i="22"/>
  <c r="C165" i="22"/>
  <c r="C166" i="22"/>
  <c r="C167" i="22"/>
  <c r="C168" i="22"/>
  <c r="C169" i="22"/>
  <c r="C176" i="22"/>
  <c r="C177" i="22"/>
  <c r="C178" i="22"/>
  <c r="C179" i="22"/>
  <c r="C180" i="22"/>
  <c r="C181" i="22"/>
  <c r="C182" i="22"/>
  <c r="C183" i="22"/>
  <c r="C184" i="22"/>
  <c r="C185" i="22"/>
  <c r="E2" i="22" l="1"/>
  <c r="L211" i="22" l="1"/>
  <c r="L212" i="22"/>
  <c r="E210" i="22"/>
  <c r="E209" i="22"/>
  <c r="E208" i="22"/>
  <c r="E207" i="22"/>
  <c r="E206" i="22"/>
  <c r="E205" i="22"/>
  <c r="E204" i="22"/>
  <c r="E203" i="22"/>
  <c r="E202" i="22"/>
  <c r="E201" i="22"/>
  <c r="E200" i="22"/>
  <c r="E199" i="22"/>
  <c r="E198" i="22"/>
  <c r="E197" i="22"/>
  <c r="E196" i="22"/>
  <c r="E195" i="22"/>
  <c r="E194" i="22"/>
  <c r="E193" i="22"/>
  <c r="E192" i="22"/>
  <c r="E191" i="22"/>
  <c r="E190" i="22"/>
  <c r="E189" i="22"/>
  <c r="E188" i="22"/>
  <c r="E187" i="22"/>
  <c r="E146" i="22"/>
  <c r="E145" i="22"/>
  <c r="E144" i="22"/>
  <c r="E143" i="22"/>
  <c r="E142" i="22"/>
  <c r="E118" i="22"/>
  <c r="E117" i="22"/>
  <c r="E112" i="22"/>
  <c r="E111" i="22"/>
  <c r="E110" i="22"/>
  <c r="E109" i="22"/>
  <c r="E108" i="22"/>
  <c r="E107" i="22"/>
  <c r="E106" i="22"/>
  <c r="E105" i="22"/>
  <c r="E104" i="22"/>
  <c r="E103" i="22"/>
  <c r="E102" i="22"/>
  <c r="E101" i="22"/>
  <c r="E100" i="22"/>
  <c r="E99" i="22"/>
  <c r="E98" i="22"/>
  <c r="E97" i="22"/>
  <c r="E96" i="22"/>
  <c r="E95" i="22"/>
  <c r="E94" i="22"/>
  <c r="E93" i="22"/>
  <c r="E92" i="22"/>
  <c r="E91" i="22"/>
  <c r="E90" i="22"/>
  <c r="E89" i="22"/>
  <c r="E88" i="22"/>
  <c r="E85" i="22"/>
  <c r="E84" i="22"/>
  <c r="E83" i="22"/>
  <c r="E82" i="22"/>
  <c r="E81" i="22"/>
  <c r="E80" i="22"/>
  <c r="E79" i="22"/>
  <c r="E78" i="22"/>
  <c r="E77" i="22"/>
  <c r="E76" i="22"/>
  <c r="E75" i="22"/>
  <c r="E74" i="22"/>
  <c r="E73" i="22"/>
  <c r="E72" i="22"/>
  <c r="E71" i="22"/>
  <c r="E70" i="22"/>
  <c r="E69" i="22"/>
  <c r="E68" i="22"/>
  <c r="E67" i="22"/>
  <c r="E66" i="22"/>
  <c r="E65" i="22"/>
  <c r="E64" i="22"/>
  <c r="E63" i="22"/>
  <c r="E62" i="22"/>
  <c r="E61" i="22"/>
  <c r="E60" i="22"/>
  <c r="E59" i="22"/>
  <c r="E58" i="22"/>
  <c r="E57" i="22"/>
  <c r="E56" i="22"/>
  <c r="E55" i="22"/>
  <c r="E54" i="22"/>
  <c r="E53" i="22"/>
  <c r="E52" i="22"/>
  <c r="E51" i="22"/>
  <c r="E50" i="22"/>
  <c r="E49" i="22"/>
  <c r="E48" i="22"/>
  <c r="E47" i="22"/>
  <c r="E46" i="22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9" i="22"/>
  <c r="E8" i="22"/>
  <c r="E7" i="22"/>
  <c r="E6" i="22"/>
  <c r="E5" i="22"/>
  <c r="E4" i="22"/>
  <c r="E3" i="22"/>
  <c r="I210" i="22"/>
  <c r="G210" i="22"/>
  <c r="C210" i="22"/>
  <c r="I209" i="22"/>
  <c r="G209" i="22"/>
  <c r="C209" i="22"/>
  <c r="I208" i="22"/>
  <c r="G208" i="22"/>
  <c r="C208" i="22"/>
  <c r="I207" i="22"/>
  <c r="G207" i="22"/>
  <c r="C207" i="22"/>
  <c r="I206" i="22"/>
  <c r="G206" i="22"/>
  <c r="C206" i="22"/>
  <c r="I205" i="22"/>
  <c r="G205" i="22"/>
  <c r="C205" i="22"/>
  <c r="I204" i="22"/>
  <c r="G204" i="22"/>
  <c r="C204" i="22"/>
  <c r="I203" i="22"/>
  <c r="G203" i="22"/>
  <c r="C203" i="22"/>
  <c r="I202" i="22"/>
  <c r="G202" i="22"/>
  <c r="C202" i="22"/>
  <c r="I201" i="22"/>
  <c r="G201" i="22"/>
  <c r="C201" i="22"/>
  <c r="I200" i="22"/>
  <c r="G200" i="22"/>
  <c r="C200" i="22"/>
  <c r="I199" i="22"/>
  <c r="G199" i="22"/>
  <c r="C199" i="22"/>
  <c r="I198" i="22"/>
  <c r="G198" i="22"/>
  <c r="C198" i="22"/>
  <c r="I197" i="22"/>
  <c r="G197" i="22"/>
  <c r="C197" i="22"/>
  <c r="I196" i="22"/>
  <c r="G196" i="22"/>
  <c r="C196" i="22"/>
  <c r="I195" i="22"/>
  <c r="G195" i="22"/>
  <c r="C195" i="22"/>
  <c r="I194" i="22"/>
  <c r="G194" i="22"/>
  <c r="C194" i="22"/>
  <c r="I193" i="22"/>
  <c r="G193" i="22"/>
  <c r="C193" i="22"/>
  <c r="I192" i="22"/>
  <c r="G192" i="22"/>
  <c r="C192" i="22"/>
  <c r="I191" i="22"/>
  <c r="G191" i="22"/>
  <c r="C191" i="22"/>
  <c r="I190" i="22"/>
  <c r="G190" i="22"/>
  <c r="C190" i="22"/>
  <c r="I189" i="22"/>
  <c r="G189" i="22"/>
  <c r="C189" i="22"/>
  <c r="I188" i="22"/>
  <c r="G188" i="22"/>
  <c r="C188" i="22"/>
  <c r="I187" i="22"/>
  <c r="C187" i="22"/>
  <c r="C186" i="22"/>
  <c r="I146" i="22"/>
  <c r="G146" i="22"/>
  <c r="C146" i="22"/>
  <c r="I145" i="22"/>
  <c r="G145" i="22"/>
  <c r="C145" i="22"/>
  <c r="I144" i="22"/>
  <c r="G144" i="22"/>
  <c r="C144" i="22"/>
  <c r="I143" i="22"/>
  <c r="G143" i="22"/>
  <c r="C143" i="22"/>
  <c r="I142" i="22"/>
  <c r="G142" i="22"/>
  <c r="C142" i="22"/>
  <c r="I118" i="22"/>
  <c r="G118" i="22"/>
  <c r="C118" i="22"/>
  <c r="I117" i="22"/>
  <c r="G117" i="22"/>
  <c r="C117" i="22"/>
  <c r="I112" i="22"/>
  <c r="G112" i="22"/>
  <c r="C112" i="22"/>
  <c r="I111" i="22"/>
  <c r="G111" i="22"/>
  <c r="C111" i="22"/>
  <c r="I110" i="22"/>
  <c r="G110" i="22"/>
  <c r="C110" i="22"/>
  <c r="I109" i="22"/>
  <c r="G109" i="22"/>
  <c r="C109" i="22"/>
  <c r="I108" i="22"/>
  <c r="G108" i="22"/>
  <c r="C108" i="22"/>
  <c r="I107" i="22"/>
  <c r="G107" i="22"/>
  <c r="C107" i="22"/>
  <c r="I106" i="22"/>
  <c r="G106" i="22"/>
  <c r="C106" i="22"/>
  <c r="I105" i="22"/>
  <c r="G105" i="22"/>
  <c r="C105" i="22"/>
  <c r="I104" i="22"/>
  <c r="G104" i="22"/>
  <c r="C104" i="22"/>
  <c r="I103" i="22"/>
  <c r="G103" i="22"/>
  <c r="C103" i="22"/>
  <c r="I102" i="22"/>
  <c r="G102" i="22"/>
  <c r="C102" i="22"/>
  <c r="I101" i="22"/>
  <c r="G101" i="22"/>
  <c r="C101" i="22"/>
  <c r="I100" i="22"/>
  <c r="G100" i="22"/>
  <c r="C100" i="22"/>
  <c r="I99" i="22"/>
  <c r="G99" i="22"/>
  <c r="C99" i="22"/>
  <c r="I98" i="22"/>
  <c r="G98" i="22"/>
  <c r="C98" i="22"/>
  <c r="I97" i="22"/>
  <c r="G97" i="22"/>
  <c r="C97" i="22"/>
  <c r="I96" i="22"/>
  <c r="G96" i="22"/>
  <c r="C96" i="22"/>
  <c r="I95" i="22"/>
  <c r="G95" i="22"/>
  <c r="C95" i="22"/>
  <c r="I94" i="22"/>
  <c r="G94" i="22"/>
  <c r="C94" i="22"/>
  <c r="I93" i="22"/>
  <c r="G93" i="22"/>
  <c r="C93" i="22"/>
  <c r="I92" i="22"/>
  <c r="G92" i="22"/>
  <c r="C92" i="22"/>
  <c r="I91" i="22"/>
  <c r="G91" i="22"/>
  <c r="C91" i="22"/>
  <c r="I90" i="22"/>
  <c r="G90" i="22"/>
  <c r="C90" i="22"/>
  <c r="I89" i="22"/>
  <c r="G89" i="22"/>
  <c r="C89" i="22"/>
  <c r="I88" i="22"/>
  <c r="G88" i="22"/>
  <c r="C88" i="22"/>
  <c r="I85" i="22"/>
  <c r="G85" i="22"/>
  <c r="C85" i="22"/>
  <c r="I84" i="22"/>
  <c r="G84" i="22"/>
  <c r="C84" i="22"/>
  <c r="I83" i="22"/>
  <c r="G83" i="22"/>
  <c r="C83" i="22"/>
  <c r="I82" i="22"/>
  <c r="G82" i="22"/>
  <c r="C82" i="22"/>
  <c r="I81" i="22"/>
  <c r="G81" i="22"/>
  <c r="C81" i="22"/>
  <c r="I80" i="22"/>
  <c r="G80" i="22"/>
  <c r="C80" i="22"/>
  <c r="I79" i="22"/>
  <c r="G79" i="22"/>
  <c r="C79" i="22"/>
  <c r="I78" i="22"/>
  <c r="G78" i="22"/>
  <c r="C78" i="22"/>
  <c r="I77" i="22"/>
  <c r="G77" i="22"/>
  <c r="C77" i="22"/>
  <c r="I76" i="22"/>
  <c r="G76" i="22"/>
  <c r="C76" i="22"/>
  <c r="I75" i="22"/>
  <c r="G75" i="22"/>
  <c r="C75" i="22"/>
  <c r="I74" i="22"/>
  <c r="G74" i="22"/>
  <c r="C74" i="22"/>
  <c r="I73" i="22"/>
  <c r="G73" i="22"/>
  <c r="C73" i="22"/>
  <c r="I72" i="22"/>
  <c r="G72" i="22"/>
  <c r="C72" i="22"/>
  <c r="I71" i="22"/>
  <c r="G71" i="22"/>
  <c r="C71" i="22"/>
  <c r="I70" i="22"/>
  <c r="G70" i="22"/>
  <c r="C70" i="22"/>
  <c r="I69" i="22"/>
  <c r="G69" i="22"/>
  <c r="C69" i="22"/>
  <c r="I68" i="22"/>
  <c r="G68" i="22"/>
  <c r="C68" i="22"/>
  <c r="I67" i="22"/>
  <c r="G67" i="22"/>
  <c r="C67" i="22"/>
  <c r="I66" i="22"/>
  <c r="G66" i="22"/>
  <c r="C66" i="22"/>
  <c r="I65" i="22"/>
  <c r="G65" i="22"/>
  <c r="C65" i="22"/>
  <c r="I64" i="22"/>
  <c r="G64" i="22"/>
  <c r="C64" i="22"/>
  <c r="I63" i="22"/>
  <c r="G63" i="22"/>
  <c r="C63" i="22"/>
  <c r="I62" i="22"/>
  <c r="G62" i="22"/>
  <c r="C62" i="22"/>
  <c r="I61" i="22"/>
  <c r="G61" i="22"/>
  <c r="C61" i="22"/>
  <c r="I60" i="22"/>
  <c r="G60" i="22"/>
  <c r="C60" i="22"/>
  <c r="I59" i="22"/>
  <c r="G59" i="22"/>
  <c r="C59" i="22"/>
  <c r="I58" i="22"/>
  <c r="G58" i="22"/>
  <c r="C58" i="22"/>
  <c r="I57" i="22"/>
  <c r="G57" i="22"/>
  <c r="C57" i="22"/>
  <c r="I56" i="22"/>
  <c r="G56" i="22"/>
  <c r="C56" i="22"/>
  <c r="I55" i="22"/>
  <c r="G55" i="22"/>
  <c r="C55" i="22"/>
  <c r="I54" i="22"/>
  <c r="G54" i="22"/>
  <c r="C54" i="22"/>
  <c r="I53" i="22"/>
  <c r="G53" i="22"/>
  <c r="C53" i="22"/>
  <c r="I52" i="22"/>
  <c r="G52" i="22"/>
  <c r="C52" i="22"/>
  <c r="I51" i="22"/>
  <c r="G51" i="22"/>
  <c r="C51" i="22"/>
  <c r="I50" i="22"/>
  <c r="G50" i="22"/>
  <c r="C50" i="22"/>
  <c r="I49" i="22"/>
  <c r="G49" i="22"/>
  <c r="C49" i="22"/>
  <c r="I48" i="22"/>
  <c r="G48" i="22"/>
  <c r="C48" i="22"/>
  <c r="I47" i="22"/>
  <c r="G47" i="22"/>
  <c r="C47" i="22"/>
  <c r="I46" i="22"/>
  <c r="G46" i="22"/>
  <c r="C46" i="22"/>
  <c r="I45" i="22"/>
  <c r="G45" i="22"/>
  <c r="C45" i="22"/>
  <c r="I44" i="22"/>
  <c r="G44" i="22"/>
  <c r="C44" i="22"/>
  <c r="I43" i="22"/>
  <c r="G43" i="22"/>
  <c r="C43" i="22"/>
  <c r="I42" i="22"/>
  <c r="G42" i="22"/>
  <c r="C42" i="22"/>
  <c r="I41" i="22"/>
  <c r="G41" i="22"/>
  <c r="C41" i="22"/>
  <c r="I40" i="22"/>
  <c r="G40" i="22"/>
  <c r="C40" i="22"/>
  <c r="I39" i="22"/>
  <c r="G39" i="22"/>
  <c r="C39" i="22"/>
  <c r="I38" i="22"/>
  <c r="G38" i="22"/>
  <c r="C38" i="22"/>
  <c r="I37" i="22"/>
  <c r="G37" i="22"/>
  <c r="C37" i="22"/>
  <c r="I36" i="22"/>
  <c r="G36" i="22"/>
  <c r="C36" i="22"/>
  <c r="I35" i="22"/>
  <c r="G35" i="22"/>
  <c r="C35" i="22"/>
  <c r="I34" i="22"/>
  <c r="G34" i="22"/>
  <c r="C34" i="22"/>
  <c r="I33" i="22"/>
  <c r="G33" i="22"/>
  <c r="C33" i="22"/>
  <c r="I32" i="22"/>
  <c r="G32" i="22"/>
  <c r="C32" i="22"/>
  <c r="I31" i="22"/>
  <c r="G31" i="22"/>
  <c r="C31" i="22"/>
  <c r="I30" i="22"/>
  <c r="G30" i="22"/>
  <c r="C30" i="22"/>
  <c r="I29" i="22"/>
  <c r="G29" i="22"/>
  <c r="C29" i="22"/>
  <c r="I28" i="22"/>
  <c r="G28" i="22"/>
  <c r="C28" i="22"/>
  <c r="I27" i="22"/>
  <c r="G27" i="22"/>
  <c r="C27" i="22"/>
  <c r="I26" i="22"/>
  <c r="G26" i="22"/>
  <c r="C26" i="22"/>
  <c r="I25" i="22"/>
  <c r="G25" i="22"/>
  <c r="C25" i="22"/>
  <c r="I24" i="22"/>
  <c r="G24" i="22"/>
  <c r="C24" i="22"/>
  <c r="I23" i="22"/>
  <c r="G23" i="22"/>
  <c r="C23" i="22"/>
  <c r="I22" i="22"/>
  <c r="G22" i="22"/>
  <c r="C22" i="22"/>
  <c r="I21" i="22"/>
  <c r="G21" i="22"/>
  <c r="C21" i="22"/>
  <c r="I20" i="22"/>
  <c r="G20" i="22"/>
  <c r="C20" i="22"/>
  <c r="I19" i="22"/>
  <c r="G19" i="22"/>
  <c r="C19" i="22"/>
  <c r="I18" i="22"/>
  <c r="G18" i="22"/>
  <c r="C18" i="22"/>
  <c r="I17" i="22"/>
  <c r="G17" i="22"/>
  <c r="C17" i="22"/>
  <c r="I16" i="22"/>
  <c r="G16" i="22"/>
  <c r="C16" i="22"/>
  <c r="I15" i="22"/>
  <c r="G15" i="22"/>
  <c r="C15" i="22"/>
  <c r="I14" i="22"/>
  <c r="G14" i="22"/>
  <c r="C14" i="22"/>
  <c r="I13" i="22"/>
  <c r="G13" i="22"/>
  <c r="C13" i="22"/>
  <c r="I12" i="22"/>
  <c r="G12" i="22"/>
  <c r="C12" i="22"/>
  <c r="I11" i="22"/>
  <c r="G11" i="22"/>
  <c r="C11" i="22"/>
  <c r="I10" i="22"/>
  <c r="G10" i="22"/>
  <c r="C10" i="22"/>
  <c r="I9" i="22"/>
  <c r="G9" i="22"/>
  <c r="C9" i="22"/>
  <c r="I8" i="22"/>
  <c r="G8" i="22"/>
  <c r="C8" i="22"/>
  <c r="I7" i="22"/>
  <c r="G7" i="22"/>
  <c r="C7" i="22"/>
  <c r="I6" i="22"/>
  <c r="G6" i="22"/>
  <c r="C6" i="22"/>
  <c r="I5" i="22"/>
  <c r="G5" i="22"/>
  <c r="C5" i="22"/>
  <c r="I4" i="22"/>
  <c r="G4" i="22"/>
  <c r="C4" i="22"/>
  <c r="I3" i="22"/>
  <c r="G3" i="22"/>
  <c r="C3" i="22"/>
  <c r="I2" i="22"/>
  <c r="G2" i="22"/>
  <c r="C2" i="22"/>
  <c r="L214" i="22" l="1"/>
  <c r="E211" i="22"/>
  <c r="E212" i="22"/>
  <c r="I212" i="22"/>
  <c r="C212" i="22"/>
  <c r="G211" i="22"/>
  <c r="G212" i="22"/>
  <c r="C211" i="22"/>
  <c r="I211" i="22"/>
  <c r="G169" i="21"/>
  <c r="E169" i="21"/>
  <c r="C169" i="21"/>
  <c r="G168" i="21"/>
  <c r="E168" i="21"/>
  <c r="C168" i="21"/>
  <c r="G167" i="21"/>
  <c r="E167" i="21"/>
  <c r="C167" i="21"/>
  <c r="G166" i="21"/>
  <c r="E166" i="21"/>
  <c r="C166" i="21"/>
  <c r="G165" i="21"/>
  <c r="E165" i="21"/>
  <c r="C165" i="21"/>
  <c r="G164" i="21"/>
  <c r="E164" i="21"/>
  <c r="C164" i="21"/>
  <c r="G163" i="21"/>
  <c r="E163" i="21"/>
  <c r="C163" i="21"/>
  <c r="G162" i="21"/>
  <c r="E162" i="21"/>
  <c r="C162" i="21"/>
  <c r="G161" i="21"/>
  <c r="E161" i="21"/>
  <c r="C161" i="21"/>
  <c r="G160" i="21"/>
  <c r="E160" i="21"/>
  <c r="C160" i="21"/>
  <c r="G159" i="21"/>
  <c r="E159" i="21"/>
  <c r="C159" i="21"/>
  <c r="G158" i="21"/>
  <c r="E158" i="21"/>
  <c r="C158" i="21"/>
  <c r="G157" i="21"/>
  <c r="E157" i="21"/>
  <c r="C157" i="21"/>
  <c r="G156" i="21"/>
  <c r="E156" i="21"/>
  <c r="C156" i="21"/>
  <c r="G155" i="21"/>
  <c r="E155" i="21"/>
  <c r="C155" i="21"/>
  <c r="G154" i="21"/>
  <c r="E154" i="21"/>
  <c r="C154" i="21"/>
  <c r="G153" i="21"/>
  <c r="E153" i="21"/>
  <c r="C153" i="21"/>
  <c r="G152" i="21"/>
  <c r="E152" i="21"/>
  <c r="C152" i="21"/>
  <c r="G151" i="21"/>
  <c r="E151" i="21"/>
  <c r="C151" i="21"/>
  <c r="G150" i="21"/>
  <c r="E150" i="21"/>
  <c r="C150" i="21"/>
  <c r="G149" i="21"/>
  <c r="E149" i="21"/>
  <c r="C149" i="21"/>
  <c r="G148" i="21"/>
  <c r="E148" i="21"/>
  <c r="C148" i="21"/>
  <c r="G147" i="21"/>
  <c r="E147" i="21"/>
  <c r="C147" i="21"/>
  <c r="G146" i="21"/>
  <c r="E146" i="21"/>
  <c r="C146" i="21"/>
  <c r="G145" i="21"/>
  <c r="E145" i="21"/>
  <c r="C145" i="21"/>
  <c r="G144" i="21"/>
  <c r="E144" i="21"/>
  <c r="C144" i="21"/>
  <c r="G143" i="21"/>
  <c r="E143" i="21"/>
  <c r="C143" i="21"/>
  <c r="G142" i="21"/>
  <c r="E142" i="21"/>
  <c r="C142" i="21"/>
  <c r="G141" i="21"/>
  <c r="E141" i="21"/>
  <c r="C141" i="21"/>
  <c r="G140" i="21"/>
  <c r="E140" i="21"/>
  <c r="C140" i="21"/>
  <c r="G139" i="21"/>
  <c r="E139" i="21"/>
  <c r="C139" i="21"/>
  <c r="G138" i="21"/>
  <c r="E138" i="21"/>
  <c r="C138" i="21"/>
  <c r="G137" i="21"/>
  <c r="E137" i="21"/>
  <c r="C137" i="21"/>
  <c r="G136" i="21"/>
  <c r="E136" i="21"/>
  <c r="C136" i="21"/>
  <c r="G135" i="21"/>
  <c r="E135" i="21"/>
  <c r="C135" i="21"/>
  <c r="G134" i="21"/>
  <c r="E134" i="21"/>
  <c r="C134" i="21"/>
  <c r="G133" i="21"/>
  <c r="E133" i="21"/>
  <c r="C133" i="21"/>
  <c r="G132" i="21"/>
  <c r="E132" i="21"/>
  <c r="C132" i="21"/>
  <c r="G131" i="21"/>
  <c r="E131" i="21"/>
  <c r="C131" i="21"/>
  <c r="G130" i="21"/>
  <c r="E130" i="21"/>
  <c r="C130" i="21"/>
  <c r="G129" i="21"/>
  <c r="E129" i="21"/>
  <c r="C129" i="21"/>
  <c r="G128" i="21"/>
  <c r="E128" i="21"/>
  <c r="C128" i="21"/>
  <c r="G127" i="21"/>
  <c r="E127" i="21"/>
  <c r="C127" i="21"/>
  <c r="G126" i="21"/>
  <c r="E126" i="21"/>
  <c r="C126" i="21"/>
  <c r="G125" i="21"/>
  <c r="E125" i="21"/>
  <c r="C125" i="21"/>
  <c r="G124" i="21"/>
  <c r="E124" i="21"/>
  <c r="C124" i="21"/>
  <c r="G123" i="21"/>
  <c r="E123" i="21"/>
  <c r="C123" i="21"/>
  <c r="G122" i="21"/>
  <c r="E122" i="21"/>
  <c r="C122" i="21"/>
  <c r="G121" i="21"/>
  <c r="E121" i="21"/>
  <c r="C121" i="21"/>
  <c r="G120" i="21"/>
  <c r="E120" i="21"/>
  <c r="C120" i="21"/>
  <c r="G119" i="21"/>
  <c r="E119" i="21"/>
  <c r="C119" i="21"/>
  <c r="G118" i="21"/>
  <c r="E118" i="21"/>
  <c r="C118" i="21"/>
  <c r="G117" i="21"/>
  <c r="E117" i="21"/>
  <c r="C117" i="21"/>
  <c r="G116" i="21"/>
  <c r="E116" i="21"/>
  <c r="C116" i="21"/>
  <c r="G115" i="21"/>
  <c r="E115" i="21"/>
  <c r="C115" i="21"/>
  <c r="G114" i="21"/>
  <c r="E114" i="21"/>
  <c r="C114" i="21"/>
  <c r="G113" i="21"/>
  <c r="E113" i="21"/>
  <c r="C113" i="21"/>
  <c r="G112" i="21"/>
  <c r="E112" i="21"/>
  <c r="C112" i="21"/>
  <c r="G111" i="21"/>
  <c r="E111" i="21"/>
  <c r="C111" i="21"/>
  <c r="G110" i="21"/>
  <c r="E110" i="21"/>
  <c r="C110" i="21"/>
  <c r="G109" i="21"/>
  <c r="E109" i="21"/>
  <c r="C109" i="21"/>
  <c r="G108" i="21"/>
  <c r="E108" i="21"/>
  <c r="C108" i="21"/>
  <c r="G107" i="21"/>
  <c r="E107" i="21"/>
  <c r="C107" i="21"/>
  <c r="G106" i="21"/>
  <c r="E106" i="21"/>
  <c r="C106" i="21"/>
  <c r="G105" i="21"/>
  <c r="E105" i="21"/>
  <c r="C105" i="21"/>
  <c r="G104" i="21"/>
  <c r="E104" i="21"/>
  <c r="C104" i="21"/>
  <c r="G103" i="21"/>
  <c r="E103" i="21"/>
  <c r="C103" i="21"/>
  <c r="G102" i="21"/>
  <c r="E102" i="21"/>
  <c r="C102" i="21"/>
  <c r="G101" i="21"/>
  <c r="E101" i="21"/>
  <c r="C101" i="21"/>
  <c r="G100" i="21"/>
  <c r="E100" i="21"/>
  <c r="C100" i="21"/>
  <c r="G99" i="21"/>
  <c r="E99" i="21"/>
  <c r="C99" i="21"/>
  <c r="G98" i="21"/>
  <c r="E98" i="21"/>
  <c r="C98" i="21"/>
  <c r="G97" i="21"/>
  <c r="E97" i="21"/>
  <c r="C97" i="21"/>
  <c r="G96" i="21"/>
  <c r="E96" i="21"/>
  <c r="C96" i="21"/>
  <c r="G95" i="21"/>
  <c r="E95" i="21"/>
  <c r="C95" i="21"/>
  <c r="G94" i="21"/>
  <c r="E94" i="21"/>
  <c r="C94" i="21"/>
  <c r="G93" i="21"/>
  <c r="E93" i="21"/>
  <c r="C93" i="21"/>
  <c r="G92" i="21"/>
  <c r="E92" i="21"/>
  <c r="C92" i="21"/>
  <c r="G91" i="21"/>
  <c r="E91" i="21"/>
  <c r="C91" i="21"/>
  <c r="G90" i="21"/>
  <c r="E90" i="21"/>
  <c r="C90" i="21"/>
  <c r="G89" i="21"/>
  <c r="E89" i="21"/>
  <c r="C89" i="21"/>
  <c r="G88" i="21"/>
  <c r="E88" i="21"/>
  <c r="C88" i="21"/>
  <c r="G85" i="21"/>
  <c r="E85" i="21"/>
  <c r="C85" i="21"/>
  <c r="G84" i="21"/>
  <c r="E84" i="21"/>
  <c r="C84" i="21"/>
  <c r="G83" i="21"/>
  <c r="E83" i="21"/>
  <c r="C83" i="21"/>
  <c r="G82" i="21"/>
  <c r="E82" i="21"/>
  <c r="C82" i="21"/>
  <c r="G81" i="21"/>
  <c r="E81" i="21"/>
  <c r="C81" i="21"/>
  <c r="G80" i="21"/>
  <c r="E80" i="21"/>
  <c r="C80" i="21"/>
  <c r="G79" i="21"/>
  <c r="E79" i="21"/>
  <c r="C79" i="21"/>
  <c r="G78" i="21"/>
  <c r="E78" i="21"/>
  <c r="C78" i="21"/>
  <c r="G77" i="21"/>
  <c r="E77" i="21"/>
  <c r="C77" i="21"/>
  <c r="G76" i="21"/>
  <c r="E76" i="21"/>
  <c r="C76" i="21"/>
  <c r="G75" i="21"/>
  <c r="E75" i="21"/>
  <c r="C75" i="21"/>
  <c r="G74" i="21"/>
  <c r="E74" i="21"/>
  <c r="C74" i="21"/>
  <c r="G73" i="21"/>
  <c r="E73" i="21"/>
  <c r="C73" i="21"/>
  <c r="G72" i="21"/>
  <c r="E72" i="21"/>
  <c r="C72" i="21"/>
  <c r="G71" i="21"/>
  <c r="E71" i="21"/>
  <c r="C71" i="21"/>
  <c r="G70" i="21"/>
  <c r="E70" i="21"/>
  <c r="C70" i="21"/>
  <c r="G69" i="21"/>
  <c r="E69" i="21"/>
  <c r="C69" i="21"/>
  <c r="G68" i="21"/>
  <c r="E68" i="21"/>
  <c r="C68" i="21"/>
  <c r="G67" i="21"/>
  <c r="E67" i="21"/>
  <c r="C67" i="21"/>
  <c r="G66" i="21"/>
  <c r="E66" i="21"/>
  <c r="C66" i="21"/>
  <c r="G65" i="21"/>
  <c r="E65" i="21"/>
  <c r="C65" i="21"/>
  <c r="G64" i="21"/>
  <c r="E64" i="21"/>
  <c r="C64" i="21"/>
  <c r="G63" i="21"/>
  <c r="E63" i="21"/>
  <c r="C63" i="21"/>
  <c r="G62" i="21"/>
  <c r="E62" i="21"/>
  <c r="C62" i="21"/>
  <c r="G61" i="21"/>
  <c r="E61" i="21"/>
  <c r="C61" i="21"/>
  <c r="G60" i="21"/>
  <c r="E60" i="21"/>
  <c r="C60" i="21"/>
  <c r="G59" i="21"/>
  <c r="E59" i="21"/>
  <c r="C59" i="21"/>
  <c r="G58" i="21"/>
  <c r="E58" i="21"/>
  <c r="C58" i="21"/>
  <c r="G57" i="21"/>
  <c r="E57" i="21"/>
  <c r="C57" i="21"/>
  <c r="G56" i="21"/>
  <c r="E56" i="21"/>
  <c r="C56" i="21"/>
  <c r="G55" i="21"/>
  <c r="E55" i="21"/>
  <c r="C55" i="21"/>
  <c r="G54" i="21"/>
  <c r="E54" i="21"/>
  <c r="C54" i="21"/>
  <c r="G53" i="21"/>
  <c r="E53" i="21"/>
  <c r="C53" i="21"/>
  <c r="G52" i="21"/>
  <c r="E52" i="21"/>
  <c r="C52" i="21"/>
  <c r="G51" i="21"/>
  <c r="E51" i="21"/>
  <c r="C51" i="21"/>
  <c r="G50" i="21"/>
  <c r="E50" i="21"/>
  <c r="C50" i="21"/>
  <c r="G49" i="21"/>
  <c r="E49" i="21"/>
  <c r="C49" i="21"/>
  <c r="G48" i="21"/>
  <c r="E48" i="21"/>
  <c r="C48" i="21"/>
  <c r="G47" i="21"/>
  <c r="E47" i="21"/>
  <c r="C47" i="21"/>
  <c r="G46" i="21"/>
  <c r="E46" i="21"/>
  <c r="C46" i="21"/>
  <c r="G45" i="21"/>
  <c r="E45" i="21"/>
  <c r="C45" i="21"/>
  <c r="G44" i="21"/>
  <c r="E44" i="21"/>
  <c r="C44" i="21"/>
  <c r="G43" i="21"/>
  <c r="E43" i="21"/>
  <c r="C43" i="21"/>
  <c r="G42" i="21"/>
  <c r="E42" i="21"/>
  <c r="C42" i="21"/>
  <c r="G41" i="21"/>
  <c r="E41" i="21"/>
  <c r="C41" i="21"/>
  <c r="G40" i="21"/>
  <c r="E40" i="21"/>
  <c r="C40" i="21"/>
  <c r="G39" i="21"/>
  <c r="E39" i="21"/>
  <c r="C39" i="21"/>
  <c r="G38" i="21"/>
  <c r="E38" i="21"/>
  <c r="C38" i="21"/>
  <c r="G37" i="21"/>
  <c r="E37" i="21"/>
  <c r="C37" i="21"/>
  <c r="G36" i="21"/>
  <c r="E36" i="21"/>
  <c r="C36" i="21"/>
  <c r="G35" i="21"/>
  <c r="E35" i="21"/>
  <c r="C35" i="21"/>
  <c r="G34" i="21"/>
  <c r="E34" i="21"/>
  <c r="C34" i="21"/>
  <c r="G33" i="21"/>
  <c r="E33" i="21"/>
  <c r="C33" i="21"/>
  <c r="G32" i="21"/>
  <c r="E32" i="21"/>
  <c r="C32" i="21"/>
  <c r="G31" i="21"/>
  <c r="E31" i="21"/>
  <c r="C31" i="21"/>
  <c r="G30" i="21"/>
  <c r="E30" i="21"/>
  <c r="C30" i="21"/>
  <c r="G29" i="21"/>
  <c r="E29" i="21"/>
  <c r="C29" i="21"/>
  <c r="G28" i="21"/>
  <c r="E28" i="21"/>
  <c r="C28" i="21"/>
  <c r="G27" i="21"/>
  <c r="E27" i="21"/>
  <c r="C27" i="21"/>
  <c r="G26" i="21"/>
  <c r="E26" i="21"/>
  <c r="C26" i="21"/>
  <c r="G25" i="21"/>
  <c r="E25" i="21"/>
  <c r="C25" i="21"/>
  <c r="G24" i="21"/>
  <c r="E24" i="21"/>
  <c r="C24" i="21"/>
  <c r="G23" i="21"/>
  <c r="E23" i="21"/>
  <c r="C23" i="21"/>
  <c r="G22" i="21"/>
  <c r="E22" i="21"/>
  <c r="C22" i="21"/>
  <c r="G21" i="21"/>
  <c r="E21" i="21"/>
  <c r="C21" i="21"/>
  <c r="G20" i="21"/>
  <c r="E20" i="21"/>
  <c r="C20" i="21"/>
  <c r="G19" i="21"/>
  <c r="E19" i="21"/>
  <c r="C19" i="21"/>
  <c r="G18" i="21"/>
  <c r="E18" i="21"/>
  <c r="C18" i="21"/>
  <c r="G17" i="21"/>
  <c r="E17" i="21"/>
  <c r="C17" i="21"/>
  <c r="G16" i="21"/>
  <c r="E16" i="21"/>
  <c r="C16" i="21"/>
  <c r="G15" i="21"/>
  <c r="E15" i="21"/>
  <c r="C15" i="21"/>
  <c r="G14" i="21"/>
  <c r="E14" i="21"/>
  <c r="C14" i="21"/>
  <c r="G13" i="21"/>
  <c r="E13" i="21"/>
  <c r="C13" i="21"/>
  <c r="G12" i="21"/>
  <c r="E12" i="21"/>
  <c r="C12" i="21"/>
  <c r="G11" i="21"/>
  <c r="E11" i="21"/>
  <c r="C11" i="21"/>
  <c r="G10" i="21"/>
  <c r="E10" i="21"/>
  <c r="C10" i="21"/>
  <c r="G9" i="21"/>
  <c r="E9" i="21"/>
  <c r="C9" i="21"/>
  <c r="G8" i="21"/>
  <c r="E8" i="21"/>
  <c r="C8" i="21"/>
  <c r="G7" i="21"/>
  <c r="E7" i="21"/>
  <c r="C7" i="21"/>
  <c r="G6" i="21"/>
  <c r="E6" i="21"/>
  <c r="C6" i="21"/>
  <c r="G5" i="21"/>
  <c r="E5" i="21"/>
  <c r="C5" i="21"/>
  <c r="G4" i="21"/>
  <c r="E4" i="21"/>
  <c r="C4" i="21"/>
  <c r="G3" i="21"/>
  <c r="E3" i="21"/>
  <c r="C3" i="21"/>
  <c r="G2" i="21"/>
  <c r="E2" i="21"/>
  <c r="C2" i="21"/>
  <c r="C214" i="22" l="1"/>
  <c r="I214" i="22"/>
  <c r="E214" i="22"/>
  <c r="G214" i="22"/>
  <c r="E170" i="21"/>
  <c r="G170" i="21"/>
  <c r="C170" i="21"/>
  <c r="C171" i="21"/>
  <c r="E171" i="21"/>
  <c r="E173" i="21" s="1"/>
  <c r="G171" i="21"/>
  <c r="U110" i="20"/>
  <c r="U111" i="20"/>
  <c r="U112" i="20"/>
  <c r="U113" i="20"/>
  <c r="U114" i="20"/>
  <c r="U115" i="20"/>
  <c r="U116" i="20"/>
  <c r="U117" i="20"/>
  <c r="U118" i="20"/>
  <c r="U119" i="20"/>
  <c r="U120" i="20"/>
  <c r="U121" i="20"/>
  <c r="U122" i="20"/>
  <c r="U123" i="20"/>
  <c r="U124" i="20"/>
  <c r="S110" i="20"/>
  <c r="S111" i="20"/>
  <c r="S112" i="20"/>
  <c r="S113" i="20"/>
  <c r="S114" i="20"/>
  <c r="S115" i="20"/>
  <c r="S116" i="20"/>
  <c r="S117" i="20"/>
  <c r="S118" i="20"/>
  <c r="S119" i="20"/>
  <c r="S120" i="20"/>
  <c r="S121" i="20"/>
  <c r="S122" i="20"/>
  <c r="S123" i="20"/>
  <c r="S124" i="20"/>
  <c r="Q110" i="20"/>
  <c r="Q111" i="20"/>
  <c r="Q112" i="20"/>
  <c r="Q113" i="20"/>
  <c r="Q114" i="20"/>
  <c r="Q115" i="20"/>
  <c r="Q116" i="20"/>
  <c r="Q117" i="20"/>
  <c r="Q118" i="20"/>
  <c r="Q119" i="20"/>
  <c r="Q120" i="20"/>
  <c r="Q121" i="20"/>
  <c r="Q122" i="20"/>
  <c r="Q123" i="20"/>
  <c r="Q124" i="20"/>
  <c r="O110" i="20"/>
  <c r="O111" i="20"/>
  <c r="O112" i="20"/>
  <c r="O113" i="20"/>
  <c r="O114" i="20"/>
  <c r="O115" i="20"/>
  <c r="O116" i="20"/>
  <c r="O117" i="20"/>
  <c r="O118" i="20"/>
  <c r="O119" i="20"/>
  <c r="O120" i="20"/>
  <c r="O121" i="20"/>
  <c r="O122" i="20"/>
  <c r="O123" i="20"/>
  <c r="O124" i="20"/>
  <c r="M110" i="20"/>
  <c r="M111" i="20"/>
  <c r="M112" i="20"/>
  <c r="M113" i="20"/>
  <c r="M114" i="20"/>
  <c r="M115" i="20"/>
  <c r="M116" i="20"/>
  <c r="M117" i="20"/>
  <c r="M118" i="20"/>
  <c r="M119" i="20"/>
  <c r="M120" i="20"/>
  <c r="M121" i="20"/>
  <c r="M122" i="20"/>
  <c r="M123" i="20"/>
  <c r="M124" i="20"/>
  <c r="K110" i="20"/>
  <c r="K111" i="20"/>
  <c r="K112" i="20"/>
  <c r="K113" i="20"/>
  <c r="K114" i="20"/>
  <c r="K115" i="20"/>
  <c r="K116" i="20"/>
  <c r="K117" i="20"/>
  <c r="K118" i="20"/>
  <c r="K119" i="20"/>
  <c r="K120" i="20"/>
  <c r="K121" i="20"/>
  <c r="K122" i="20"/>
  <c r="K123" i="20"/>
  <c r="I110" i="20"/>
  <c r="I111" i="20"/>
  <c r="I112" i="20"/>
  <c r="I113" i="20"/>
  <c r="I114" i="20"/>
  <c r="I115" i="20"/>
  <c r="I116" i="20"/>
  <c r="I117" i="20"/>
  <c r="I118" i="20"/>
  <c r="I119" i="20"/>
  <c r="I120" i="20"/>
  <c r="I121" i="20"/>
  <c r="I122" i="20"/>
  <c r="I123" i="20"/>
  <c r="G110" i="20"/>
  <c r="G111" i="20"/>
  <c r="G112" i="20"/>
  <c r="G113" i="20"/>
  <c r="G114" i="20"/>
  <c r="G115" i="20"/>
  <c r="G116" i="20"/>
  <c r="G117" i="20"/>
  <c r="G118" i="20"/>
  <c r="G119" i="20"/>
  <c r="G120" i="20"/>
  <c r="G121" i="20"/>
  <c r="G122" i="20"/>
  <c r="G123" i="20"/>
  <c r="E110" i="20"/>
  <c r="E111" i="20"/>
  <c r="E112" i="20"/>
  <c r="E113" i="20"/>
  <c r="E114" i="20"/>
  <c r="E115" i="20"/>
  <c r="E116" i="20"/>
  <c r="E117" i="20"/>
  <c r="E118" i="20"/>
  <c r="E119" i="20"/>
  <c r="E120" i="20"/>
  <c r="E121" i="20"/>
  <c r="E122" i="20"/>
  <c r="E123" i="20"/>
  <c r="C110" i="20"/>
  <c r="C111" i="20"/>
  <c r="C112" i="20"/>
  <c r="C113" i="20"/>
  <c r="C114" i="20"/>
  <c r="C115" i="20"/>
  <c r="C116" i="20"/>
  <c r="C117" i="20"/>
  <c r="C118" i="20"/>
  <c r="C119" i="20"/>
  <c r="C120" i="20"/>
  <c r="C121" i="20"/>
  <c r="C122" i="20"/>
  <c r="G173" i="21" l="1"/>
  <c r="C173" i="21"/>
  <c r="C43" i="20"/>
  <c r="C42" i="20"/>
  <c r="C41" i="20"/>
  <c r="U41" i="20"/>
  <c r="U42" i="20"/>
  <c r="U43" i="20"/>
  <c r="S41" i="20"/>
  <c r="S42" i="20"/>
  <c r="S43" i="20"/>
  <c r="Q41" i="20"/>
  <c r="Q42" i="20"/>
  <c r="Q43" i="20"/>
  <c r="O41" i="20"/>
  <c r="O42" i="20"/>
  <c r="O43" i="20"/>
  <c r="M41" i="20"/>
  <c r="M42" i="20"/>
  <c r="M43" i="20"/>
  <c r="K41" i="20"/>
  <c r="K42" i="20"/>
  <c r="K43" i="20"/>
  <c r="I41" i="20"/>
  <c r="I42" i="20"/>
  <c r="I43" i="20"/>
  <c r="G41" i="20"/>
  <c r="G42" i="20"/>
  <c r="G43" i="20"/>
  <c r="E41" i="20"/>
  <c r="E42" i="20"/>
  <c r="E43" i="20"/>
  <c r="U44" i="20"/>
  <c r="U85" i="20" l="1"/>
  <c r="U84" i="20"/>
  <c r="U83" i="20"/>
  <c r="U82" i="20"/>
  <c r="U81" i="20"/>
  <c r="U80" i="20"/>
  <c r="U79" i="20"/>
  <c r="U78" i="20"/>
  <c r="U77" i="20"/>
  <c r="U76" i="20"/>
  <c r="U75" i="20"/>
  <c r="U74" i="20"/>
  <c r="U73" i="20"/>
  <c r="U72" i="20"/>
  <c r="U71" i="20"/>
  <c r="U70" i="20"/>
  <c r="U69" i="20"/>
  <c r="U68" i="20"/>
  <c r="U67" i="20"/>
  <c r="U66" i="20"/>
  <c r="U65" i="20"/>
  <c r="U64" i="20"/>
  <c r="U63" i="20"/>
  <c r="U62" i="20"/>
  <c r="U61" i="20"/>
  <c r="U60" i="20"/>
  <c r="U59" i="20"/>
  <c r="U58" i="20"/>
  <c r="U57" i="20"/>
  <c r="U56" i="20"/>
  <c r="U55" i="20"/>
  <c r="U54" i="20"/>
  <c r="U53" i="20"/>
  <c r="U52" i="20"/>
  <c r="U51" i="20"/>
  <c r="U50" i="20"/>
  <c r="U49" i="20"/>
  <c r="U48" i="20"/>
  <c r="U47" i="20"/>
  <c r="U46" i="20"/>
  <c r="U45" i="20"/>
  <c r="U40" i="20"/>
  <c r="U39" i="20"/>
  <c r="U38" i="20"/>
  <c r="U37" i="20"/>
  <c r="U36" i="20"/>
  <c r="U35" i="20"/>
  <c r="U34" i="20"/>
  <c r="U33" i="20"/>
  <c r="U32" i="20"/>
  <c r="U31" i="20"/>
  <c r="U30" i="20"/>
  <c r="U29" i="20"/>
  <c r="U28" i="20"/>
  <c r="U27" i="20"/>
  <c r="U26" i="20"/>
  <c r="U25" i="20"/>
  <c r="U24" i="20"/>
  <c r="U23" i="20"/>
  <c r="U22" i="20"/>
  <c r="U21" i="20"/>
  <c r="U20" i="20"/>
  <c r="U19" i="20"/>
  <c r="U18" i="20"/>
  <c r="U17" i="20"/>
  <c r="U16" i="20"/>
  <c r="U15" i="20"/>
  <c r="U14" i="20"/>
  <c r="U13" i="20"/>
  <c r="U12" i="20"/>
  <c r="U11" i="20"/>
  <c r="U10" i="20"/>
  <c r="U9" i="20"/>
  <c r="U8" i="20"/>
  <c r="U7" i="20"/>
  <c r="U6" i="20"/>
  <c r="U5" i="20"/>
  <c r="U4" i="20"/>
  <c r="U3" i="20"/>
  <c r="U2" i="20"/>
  <c r="S85" i="20"/>
  <c r="S84" i="20"/>
  <c r="S83" i="20"/>
  <c r="S82" i="20"/>
  <c r="S81" i="20"/>
  <c r="S80" i="20"/>
  <c r="S79" i="20"/>
  <c r="S78" i="20"/>
  <c r="S77" i="20"/>
  <c r="S76" i="20"/>
  <c r="S75" i="20"/>
  <c r="S74" i="20"/>
  <c r="S73" i="20"/>
  <c r="S72" i="20"/>
  <c r="S71" i="20"/>
  <c r="S70" i="20"/>
  <c r="S69" i="20"/>
  <c r="S68" i="20"/>
  <c r="S67" i="20"/>
  <c r="S66" i="20"/>
  <c r="S65" i="20"/>
  <c r="S64" i="20"/>
  <c r="S63" i="20"/>
  <c r="S62" i="20"/>
  <c r="S61" i="20"/>
  <c r="S60" i="20"/>
  <c r="S59" i="20"/>
  <c r="S58" i="20"/>
  <c r="S57" i="20"/>
  <c r="S56" i="20"/>
  <c r="S55" i="20"/>
  <c r="S54" i="20"/>
  <c r="S53" i="20"/>
  <c r="S52" i="20"/>
  <c r="S51" i="20"/>
  <c r="S50" i="20"/>
  <c r="S49" i="20"/>
  <c r="S48" i="20"/>
  <c r="S47" i="20"/>
  <c r="S46" i="20"/>
  <c r="S45" i="20"/>
  <c r="S44" i="20"/>
  <c r="S40" i="20"/>
  <c r="S39" i="20"/>
  <c r="S38" i="20"/>
  <c r="S37" i="20"/>
  <c r="S36" i="20"/>
  <c r="S35" i="20"/>
  <c r="S34" i="20"/>
  <c r="S33" i="20"/>
  <c r="S32" i="20"/>
  <c r="S31" i="20"/>
  <c r="S30" i="20"/>
  <c r="S29" i="20"/>
  <c r="S28" i="20"/>
  <c r="S27" i="20"/>
  <c r="S26" i="20"/>
  <c r="S25" i="20"/>
  <c r="S24" i="20"/>
  <c r="S23" i="20"/>
  <c r="S22" i="20"/>
  <c r="S21" i="20"/>
  <c r="S20" i="20"/>
  <c r="S19" i="20"/>
  <c r="S18" i="20"/>
  <c r="S17" i="20"/>
  <c r="S16" i="20"/>
  <c r="S15" i="20"/>
  <c r="S14" i="20"/>
  <c r="S13" i="20"/>
  <c r="S12" i="20"/>
  <c r="S11" i="20"/>
  <c r="S10" i="20"/>
  <c r="S9" i="20"/>
  <c r="S8" i="20"/>
  <c r="S7" i="20"/>
  <c r="S6" i="20"/>
  <c r="S5" i="20"/>
  <c r="S4" i="20"/>
  <c r="S3" i="20"/>
  <c r="S2" i="20"/>
  <c r="Q85" i="20"/>
  <c r="Q84" i="20"/>
  <c r="Q83" i="20"/>
  <c r="Q82" i="20"/>
  <c r="Q81" i="20"/>
  <c r="Q80" i="20"/>
  <c r="Q79" i="20"/>
  <c r="Q78" i="20"/>
  <c r="Q77" i="20"/>
  <c r="Q76" i="20"/>
  <c r="Q75" i="20"/>
  <c r="Q74" i="20"/>
  <c r="Q73" i="20"/>
  <c r="Q72" i="20"/>
  <c r="Q71" i="20"/>
  <c r="Q70" i="20"/>
  <c r="Q69" i="20"/>
  <c r="Q68" i="20"/>
  <c r="Q67" i="20"/>
  <c r="Q66" i="20"/>
  <c r="Q65" i="20"/>
  <c r="Q64" i="20"/>
  <c r="Q63" i="20"/>
  <c r="Q62" i="20"/>
  <c r="Q61" i="20"/>
  <c r="Q60" i="20"/>
  <c r="Q59" i="20"/>
  <c r="Q58" i="20"/>
  <c r="Q57" i="20"/>
  <c r="Q56" i="20"/>
  <c r="Q55" i="20"/>
  <c r="Q54" i="20"/>
  <c r="Q53" i="20"/>
  <c r="Q52" i="20"/>
  <c r="Q51" i="20"/>
  <c r="Q50" i="20"/>
  <c r="Q49" i="20"/>
  <c r="Q48" i="20"/>
  <c r="Q47" i="20"/>
  <c r="Q46" i="20"/>
  <c r="Q45" i="20"/>
  <c r="Q44" i="20"/>
  <c r="Q40" i="20"/>
  <c r="Q39" i="20"/>
  <c r="Q38" i="20"/>
  <c r="Q37" i="20"/>
  <c r="Q36" i="20"/>
  <c r="Q35" i="20"/>
  <c r="Q34" i="20"/>
  <c r="Q33" i="20"/>
  <c r="Q32" i="20"/>
  <c r="Q31" i="20"/>
  <c r="Q30" i="20"/>
  <c r="Q29" i="20"/>
  <c r="Q28" i="20"/>
  <c r="Q27" i="20"/>
  <c r="Q26" i="20"/>
  <c r="Q25" i="20"/>
  <c r="Q24" i="20"/>
  <c r="Q23" i="20"/>
  <c r="Q22" i="20"/>
  <c r="Q21" i="20"/>
  <c r="Q20" i="20"/>
  <c r="Q19" i="20"/>
  <c r="Q18" i="20"/>
  <c r="Q17" i="20"/>
  <c r="Q16" i="20"/>
  <c r="Q15" i="20"/>
  <c r="Q14" i="20"/>
  <c r="Q13" i="20"/>
  <c r="Q12" i="20"/>
  <c r="Q11" i="20"/>
  <c r="Q10" i="20"/>
  <c r="Q9" i="20"/>
  <c r="Q8" i="20"/>
  <c r="Q7" i="20"/>
  <c r="Q6" i="20"/>
  <c r="Q5" i="20"/>
  <c r="Q4" i="20"/>
  <c r="Q3" i="20"/>
  <c r="Q2" i="20"/>
  <c r="U176" i="20"/>
  <c r="U175" i="20"/>
  <c r="U174" i="20"/>
  <c r="U173" i="20"/>
  <c r="U172" i="20"/>
  <c r="U171" i="20"/>
  <c r="U170" i="20"/>
  <c r="U169" i="20"/>
  <c r="U168" i="20"/>
  <c r="U167" i="20"/>
  <c r="U166" i="20"/>
  <c r="U165" i="20"/>
  <c r="U164" i="20"/>
  <c r="U163" i="20"/>
  <c r="U162" i="20"/>
  <c r="U161" i="20"/>
  <c r="U160" i="20"/>
  <c r="U159" i="20"/>
  <c r="U158" i="20"/>
  <c r="U157" i="20"/>
  <c r="U156" i="20"/>
  <c r="U155" i="20"/>
  <c r="U154" i="20"/>
  <c r="U153" i="20"/>
  <c r="U152" i="20"/>
  <c r="U151" i="20"/>
  <c r="U150" i="20"/>
  <c r="U149" i="20"/>
  <c r="U148" i="20"/>
  <c r="U147" i="20"/>
  <c r="U146" i="20"/>
  <c r="U145" i="20"/>
  <c r="U144" i="20"/>
  <c r="U143" i="20"/>
  <c r="U142" i="20"/>
  <c r="U141" i="20"/>
  <c r="U140" i="20"/>
  <c r="U139" i="20"/>
  <c r="U138" i="20"/>
  <c r="U137" i="20"/>
  <c r="U136" i="20"/>
  <c r="U135" i="20"/>
  <c r="U134" i="20"/>
  <c r="U133" i="20"/>
  <c r="U132" i="20"/>
  <c r="U131" i="20"/>
  <c r="U130" i="20"/>
  <c r="U129" i="20"/>
  <c r="U128" i="20"/>
  <c r="U127" i="20"/>
  <c r="U126" i="20"/>
  <c r="U125" i="20"/>
  <c r="U109" i="20"/>
  <c r="U108" i="20"/>
  <c r="U107" i="20"/>
  <c r="U106" i="20"/>
  <c r="U105" i="20"/>
  <c r="U104" i="20"/>
  <c r="U103" i="20"/>
  <c r="U102" i="20"/>
  <c r="U101" i="20"/>
  <c r="U100" i="20"/>
  <c r="U99" i="20"/>
  <c r="U98" i="20"/>
  <c r="U97" i="20"/>
  <c r="U96" i="20"/>
  <c r="U95" i="20"/>
  <c r="U94" i="20"/>
  <c r="U93" i="20"/>
  <c r="U92" i="20"/>
  <c r="U91" i="20"/>
  <c r="U90" i="20"/>
  <c r="U89" i="20"/>
  <c r="U88" i="20"/>
  <c r="S176" i="20"/>
  <c r="S175" i="20"/>
  <c r="S174" i="20"/>
  <c r="S173" i="20"/>
  <c r="S172" i="20"/>
  <c r="S171" i="20"/>
  <c r="S170" i="20"/>
  <c r="S169" i="20"/>
  <c r="S168" i="20"/>
  <c r="S167" i="20"/>
  <c r="S166" i="20"/>
  <c r="S165" i="20"/>
  <c r="S164" i="20"/>
  <c r="S163" i="20"/>
  <c r="S162" i="20"/>
  <c r="S161" i="20"/>
  <c r="S160" i="20"/>
  <c r="S159" i="20"/>
  <c r="S158" i="20"/>
  <c r="S157" i="20"/>
  <c r="S156" i="20"/>
  <c r="S155" i="20"/>
  <c r="S154" i="20"/>
  <c r="S153" i="20"/>
  <c r="S152" i="20"/>
  <c r="S151" i="20"/>
  <c r="S150" i="20"/>
  <c r="S149" i="20"/>
  <c r="S148" i="20"/>
  <c r="S147" i="20"/>
  <c r="S146" i="20"/>
  <c r="S145" i="20"/>
  <c r="S144" i="20"/>
  <c r="S143" i="20"/>
  <c r="S142" i="20"/>
  <c r="S141" i="20"/>
  <c r="S140" i="20"/>
  <c r="S139" i="20"/>
  <c r="S138" i="20"/>
  <c r="S137" i="20"/>
  <c r="S136" i="20"/>
  <c r="S135" i="20"/>
  <c r="S134" i="20"/>
  <c r="S133" i="20"/>
  <c r="S132" i="20"/>
  <c r="S131" i="20"/>
  <c r="S130" i="20"/>
  <c r="S129" i="20"/>
  <c r="S128" i="20"/>
  <c r="S127" i="20"/>
  <c r="S126" i="20"/>
  <c r="S125" i="20"/>
  <c r="S109" i="20"/>
  <c r="S108" i="20"/>
  <c r="S107" i="20"/>
  <c r="S106" i="20"/>
  <c r="S105" i="20"/>
  <c r="S104" i="20"/>
  <c r="S103" i="20"/>
  <c r="S102" i="20"/>
  <c r="S101" i="20"/>
  <c r="S100" i="20"/>
  <c r="S99" i="20"/>
  <c r="S98" i="20"/>
  <c r="S97" i="20"/>
  <c r="S96" i="20"/>
  <c r="S95" i="20"/>
  <c r="S94" i="20"/>
  <c r="S93" i="20"/>
  <c r="S92" i="20"/>
  <c r="S91" i="20"/>
  <c r="S90" i="20"/>
  <c r="S89" i="20"/>
  <c r="S88" i="20"/>
  <c r="Q176" i="20"/>
  <c r="Q175" i="20"/>
  <c r="Q174" i="20"/>
  <c r="Q173" i="20"/>
  <c r="Q172" i="20"/>
  <c r="Q171" i="20"/>
  <c r="Q170" i="20"/>
  <c r="Q169" i="20"/>
  <c r="Q168" i="20"/>
  <c r="Q167" i="20"/>
  <c r="Q166" i="20"/>
  <c r="Q165" i="20"/>
  <c r="Q164" i="20"/>
  <c r="Q163" i="20"/>
  <c r="Q162" i="20"/>
  <c r="Q161" i="20"/>
  <c r="Q160" i="20"/>
  <c r="Q159" i="20"/>
  <c r="Q158" i="20"/>
  <c r="Q157" i="20"/>
  <c r="Q156" i="20"/>
  <c r="Q155" i="20"/>
  <c r="Q154" i="20"/>
  <c r="Q153" i="20"/>
  <c r="Q152" i="20"/>
  <c r="Q151" i="20"/>
  <c r="Q150" i="20"/>
  <c r="Q149" i="20"/>
  <c r="Q148" i="20"/>
  <c r="Q147" i="20"/>
  <c r="Q146" i="20"/>
  <c r="Q145" i="20"/>
  <c r="Q144" i="20"/>
  <c r="Q143" i="20"/>
  <c r="Q142" i="20"/>
  <c r="Q141" i="20"/>
  <c r="Q140" i="20"/>
  <c r="Q139" i="20"/>
  <c r="Q138" i="20"/>
  <c r="Q137" i="20"/>
  <c r="Q136" i="20"/>
  <c r="Q135" i="20"/>
  <c r="Q134" i="20"/>
  <c r="Q133" i="20"/>
  <c r="Q132" i="20"/>
  <c r="Q131" i="20"/>
  <c r="Q130" i="20"/>
  <c r="Q129" i="20"/>
  <c r="Q128" i="20"/>
  <c r="Q127" i="20"/>
  <c r="Q126" i="20"/>
  <c r="Q125" i="20"/>
  <c r="Q109" i="20"/>
  <c r="Q108" i="20"/>
  <c r="Q107" i="20"/>
  <c r="Q106" i="20"/>
  <c r="Q105" i="20"/>
  <c r="Q104" i="20"/>
  <c r="Q103" i="20"/>
  <c r="Q102" i="20"/>
  <c r="Q101" i="20"/>
  <c r="Q100" i="20"/>
  <c r="Q99" i="20"/>
  <c r="Q98" i="20"/>
  <c r="Q97" i="20"/>
  <c r="Q96" i="20"/>
  <c r="Q95" i="20"/>
  <c r="Q94" i="20"/>
  <c r="Q93" i="20"/>
  <c r="Q92" i="20"/>
  <c r="Q91" i="20"/>
  <c r="Q90" i="20"/>
  <c r="Q89" i="20"/>
  <c r="Q88" i="20"/>
  <c r="E176" i="20"/>
  <c r="E175" i="20"/>
  <c r="E174" i="20"/>
  <c r="E173" i="20"/>
  <c r="E172" i="20"/>
  <c r="E171" i="20"/>
  <c r="E170" i="20"/>
  <c r="E169" i="20"/>
  <c r="E168" i="20"/>
  <c r="E167" i="20"/>
  <c r="E166" i="20"/>
  <c r="E165" i="20"/>
  <c r="E164" i="20"/>
  <c r="E163" i="20"/>
  <c r="E162" i="20"/>
  <c r="E161" i="20"/>
  <c r="E160" i="20"/>
  <c r="E159" i="20"/>
  <c r="E158" i="20"/>
  <c r="E157" i="20"/>
  <c r="E156" i="20"/>
  <c r="E155" i="20"/>
  <c r="E154" i="20"/>
  <c r="E153" i="20"/>
  <c r="E152" i="20"/>
  <c r="E151" i="20"/>
  <c r="E150" i="20"/>
  <c r="E149" i="20"/>
  <c r="E148" i="20"/>
  <c r="E147" i="20"/>
  <c r="E146" i="20"/>
  <c r="E145" i="20"/>
  <c r="E144" i="20"/>
  <c r="E143" i="20"/>
  <c r="E142" i="20"/>
  <c r="E141" i="20"/>
  <c r="E140" i="20"/>
  <c r="E139" i="20"/>
  <c r="E138" i="20"/>
  <c r="E137" i="20"/>
  <c r="E136" i="20"/>
  <c r="E135" i="20"/>
  <c r="E134" i="20"/>
  <c r="E133" i="20"/>
  <c r="E132" i="20"/>
  <c r="E131" i="20"/>
  <c r="E130" i="20"/>
  <c r="E129" i="20"/>
  <c r="E128" i="20"/>
  <c r="E127" i="20"/>
  <c r="E126" i="20"/>
  <c r="E125" i="20"/>
  <c r="E124" i="20"/>
  <c r="E109" i="20"/>
  <c r="E108" i="20"/>
  <c r="E107" i="20"/>
  <c r="E106" i="20"/>
  <c r="E105" i="20"/>
  <c r="E104" i="20"/>
  <c r="E103" i="20"/>
  <c r="E102" i="20"/>
  <c r="E101" i="20"/>
  <c r="E100" i="20"/>
  <c r="E99" i="20"/>
  <c r="E98" i="20"/>
  <c r="E97" i="20"/>
  <c r="E96" i="20"/>
  <c r="E95" i="20"/>
  <c r="E94" i="20"/>
  <c r="E93" i="20"/>
  <c r="E92" i="20"/>
  <c r="E91" i="20"/>
  <c r="E90" i="20"/>
  <c r="E89" i="20"/>
  <c r="E88" i="20"/>
  <c r="G176" i="20"/>
  <c r="G175" i="20"/>
  <c r="G174" i="20"/>
  <c r="G173" i="20"/>
  <c r="G172" i="20"/>
  <c r="G171" i="20"/>
  <c r="G170" i="20"/>
  <c r="G169" i="20"/>
  <c r="G168" i="20"/>
  <c r="G167" i="20"/>
  <c r="G166" i="20"/>
  <c r="G165" i="20"/>
  <c r="G164" i="20"/>
  <c r="G163" i="20"/>
  <c r="G162" i="20"/>
  <c r="G161" i="20"/>
  <c r="G160" i="20"/>
  <c r="G159" i="20"/>
  <c r="G158" i="20"/>
  <c r="G157" i="20"/>
  <c r="G156" i="20"/>
  <c r="G155" i="20"/>
  <c r="G154" i="20"/>
  <c r="G153" i="20"/>
  <c r="G152" i="20"/>
  <c r="G151" i="20"/>
  <c r="G150" i="20"/>
  <c r="G149" i="20"/>
  <c r="G148" i="20"/>
  <c r="G147" i="20"/>
  <c r="G146" i="20"/>
  <c r="G145" i="20"/>
  <c r="G144" i="20"/>
  <c r="G143" i="20"/>
  <c r="G142" i="20"/>
  <c r="G141" i="20"/>
  <c r="G140" i="20"/>
  <c r="G139" i="20"/>
  <c r="G138" i="20"/>
  <c r="G137" i="20"/>
  <c r="G136" i="20"/>
  <c r="G135" i="20"/>
  <c r="G134" i="20"/>
  <c r="G133" i="20"/>
  <c r="G132" i="20"/>
  <c r="G131" i="20"/>
  <c r="G130" i="20"/>
  <c r="G129" i="20"/>
  <c r="G128" i="20"/>
  <c r="G127" i="20"/>
  <c r="G126" i="20"/>
  <c r="G125" i="20"/>
  <c r="G124" i="20"/>
  <c r="G109" i="20"/>
  <c r="G108" i="20"/>
  <c r="G107" i="20"/>
  <c r="G106" i="20"/>
  <c r="G105" i="20"/>
  <c r="G104" i="20"/>
  <c r="G103" i="20"/>
  <c r="G102" i="20"/>
  <c r="G101" i="20"/>
  <c r="G100" i="20"/>
  <c r="G99" i="20"/>
  <c r="G98" i="20"/>
  <c r="G97" i="20"/>
  <c r="G96" i="20"/>
  <c r="G95" i="20"/>
  <c r="G94" i="20"/>
  <c r="G93" i="20"/>
  <c r="G92" i="20"/>
  <c r="G91" i="20"/>
  <c r="G90" i="20"/>
  <c r="G89" i="20"/>
  <c r="G88" i="20"/>
  <c r="I176" i="20"/>
  <c r="I175" i="20"/>
  <c r="I174" i="20"/>
  <c r="I173" i="20"/>
  <c r="I172" i="20"/>
  <c r="I171" i="20"/>
  <c r="I170" i="20"/>
  <c r="I169" i="20"/>
  <c r="I168" i="20"/>
  <c r="I167" i="20"/>
  <c r="I166" i="20"/>
  <c r="I165" i="20"/>
  <c r="I164" i="20"/>
  <c r="I163" i="20"/>
  <c r="I162" i="20"/>
  <c r="I161" i="20"/>
  <c r="I160" i="20"/>
  <c r="I159" i="20"/>
  <c r="I158" i="20"/>
  <c r="I157" i="20"/>
  <c r="I156" i="20"/>
  <c r="I155" i="20"/>
  <c r="I154" i="20"/>
  <c r="I153" i="20"/>
  <c r="I152" i="20"/>
  <c r="I151" i="20"/>
  <c r="I150" i="20"/>
  <c r="I149" i="20"/>
  <c r="I148" i="20"/>
  <c r="I147" i="20"/>
  <c r="I146" i="20"/>
  <c r="I145" i="20"/>
  <c r="I144" i="20"/>
  <c r="I143" i="20"/>
  <c r="I142" i="20"/>
  <c r="I141" i="20"/>
  <c r="I140" i="20"/>
  <c r="I139" i="20"/>
  <c r="I138" i="20"/>
  <c r="I137" i="20"/>
  <c r="I136" i="20"/>
  <c r="I135" i="20"/>
  <c r="I134" i="20"/>
  <c r="I133" i="20"/>
  <c r="I132" i="20"/>
  <c r="I131" i="20"/>
  <c r="I130" i="20"/>
  <c r="I129" i="20"/>
  <c r="I128" i="20"/>
  <c r="I127" i="20"/>
  <c r="I126" i="20"/>
  <c r="I125" i="20"/>
  <c r="I124" i="20"/>
  <c r="I109" i="20"/>
  <c r="I108" i="20"/>
  <c r="I107" i="20"/>
  <c r="I106" i="20"/>
  <c r="I105" i="20"/>
  <c r="I104" i="20"/>
  <c r="I103" i="20"/>
  <c r="I102" i="20"/>
  <c r="I101" i="20"/>
  <c r="I100" i="20"/>
  <c r="I99" i="20"/>
  <c r="I98" i="20"/>
  <c r="I97" i="20"/>
  <c r="I96" i="20"/>
  <c r="I95" i="20"/>
  <c r="I94" i="20"/>
  <c r="I93" i="20"/>
  <c r="I92" i="20"/>
  <c r="I91" i="20"/>
  <c r="I90" i="20"/>
  <c r="I89" i="20"/>
  <c r="I88" i="20"/>
  <c r="G85" i="20"/>
  <c r="G84" i="20"/>
  <c r="G83" i="20"/>
  <c r="G82" i="20"/>
  <c r="G81" i="20"/>
  <c r="G80" i="20"/>
  <c r="G79" i="20"/>
  <c r="G78" i="20"/>
  <c r="G77" i="20"/>
  <c r="G76" i="20"/>
  <c r="G75" i="20"/>
  <c r="G74" i="20"/>
  <c r="G73" i="20"/>
  <c r="G72" i="20"/>
  <c r="G71" i="20"/>
  <c r="G70" i="20"/>
  <c r="G69" i="20"/>
  <c r="G68" i="20"/>
  <c r="G67" i="20"/>
  <c r="G66" i="20"/>
  <c r="G65" i="20"/>
  <c r="G64" i="20"/>
  <c r="G63" i="20"/>
  <c r="G62" i="20"/>
  <c r="G61" i="20"/>
  <c r="G60" i="20"/>
  <c r="G59" i="20"/>
  <c r="G58" i="20"/>
  <c r="G57" i="20"/>
  <c r="G56" i="20"/>
  <c r="G55" i="20"/>
  <c r="G54" i="20"/>
  <c r="G53" i="20"/>
  <c r="G52" i="20"/>
  <c r="G51" i="20"/>
  <c r="G50" i="20"/>
  <c r="G49" i="20"/>
  <c r="G48" i="20"/>
  <c r="G47" i="20"/>
  <c r="G46" i="20"/>
  <c r="G45" i="20"/>
  <c r="G44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G6" i="20"/>
  <c r="G5" i="20"/>
  <c r="G4" i="20"/>
  <c r="G3" i="20"/>
  <c r="G2" i="20"/>
  <c r="E85" i="20"/>
  <c r="E84" i="20"/>
  <c r="E83" i="20"/>
  <c r="E82" i="20"/>
  <c r="E81" i="20"/>
  <c r="E80" i="20"/>
  <c r="E79" i="20"/>
  <c r="E78" i="20"/>
  <c r="E77" i="20"/>
  <c r="E76" i="20"/>
  <c r="E75" i="20"/>
  <c r="E74" i="20"/>
  <c r="E73" i="20"/>
  <c r="E72" i="20"/>
  <c r="E71" i="20"/>
  <c r="E70" i="20"/>
  <c r="E69" i="20"/>
  <c r="E68" i="20"/>
  <c r="E67" i="20"/>
  <c r="E66" i="20"/>
  <c r="E65" i="20"/>
  <c r="E64" i="20"/>
  <c r="E63" i="20"/>
  <c r="E62" i="20"/>
  <c r="E61" i="20"/>
  <c r="E60" i="20"/>
  <c r="E59" i="20"/>
  <c r="E58" i="20"/>
  <c r="E57" i="20"/>
  <c r="E56" i="20"/>
  <c r="E55" i="20"/>
  <c r="E54" i="20"/>
  <c r="E53" i="20"/>
  <c r="E52" i="20"/>
  <c r="E51" i="20"/>
  <c r="E50" i="20"/>
  <c r="E49" i="20"/>
  <c r="E48" i="20"/>
  <c r="E47" i="20"/>
  <c r="E46" i="20"/>
  <c r="E45" i="20"/>
  <c r="E44" i="20"/>
  <c r="E40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6" i="20"/>
  <c r="E5" i="20"/>
  <c r="E4" i="20"/>
  <c r="E3" i="20"/>
  <c r="E2" i="20"/>
  <c r="I85" i="20"/>
  <c r="I84" i="20"/>
  <c r="I83" i="20"/>
  <c r="I82" i="20"/>
  <c r="I81" i="20"/>
  <c r="I80" i="20"/>
  <c r="I79" i="20"/>
  <c r="I78" i="20"/>
  <c r="I77" i="20"/>
  <c r="I76" i="20"/>
  <c r="I75" i="20"/>
  <c r="I74" i="20"/>
  <c r="I73" i="20"/>
  <c r="I72" i="20"/>
  <c r="I71" i="20"/>
  <c r="I70" i="20"/>
  <c r="I69" i="20"/>
  <c r="I68" i="20"/>
  <c r="I67" i="20"/>
  <c r="I66" i="20"/>
  <c r="I65" i="20"/>
  <c r="I64" i="20"/>
  <c r="I63" i="20"/>
  <c r="I62" i="20"/>
  <c r="I61" i="20"/>
  <c r="I60" i="20"/>
  <c r="I59" i="20"/>
  <c r="I58" i="20"/>
  <c r="I57" i="20"/>
  <c r="I56" i="20"/>
  <c r="I55" i="20"/>
  <c r="I54" i="20"/>
  <c r="I53" i="20"/>
  <c r="I52" i="20"/>
  <c r="I51" i="20"/>
  <c r="I50" i="20"/>
  <c r="I49" i="20"/>
  <c r="I48" i="20"/>
  <c r="I47" i="20"/>
  <c r="I46" i="20"/>
  <c r="I45" i="20"/>
  <c r="I44" i="20"/>
  <c r="I40" i="20"/>
  <c r="I39" i="20"/>
  <c r="I38" i="20"/>
  <c r="I37" i="20"/>
  <c r="I36" i="20"/>
  <c r="I35" i="20"/>
  <c r="I34" i="20"/>
  <c r="I33" i="20"/>
  <c r="I32" i="20"/>
  <c r="I31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I7" i="20"/>
  <c r="I6" i="20"/>
  <c r="I5" i="20"/>
  <c r="I4" i="20"/>
  <c r="I3" i="20"/>
  <c r="I2" i="20"/>
  <c r="I177" i="20" l="1"/>
  <c r="U178" i="20"/>
  <c r="I178" i="20"/>
  <c r="S178" i="20"/>
  <c r="Q178" i="20"/>
  <c r="G178" i="20"/>
  <c r="E178" i="20"/>
  <c r="Q177" i="20"/>
  <c r="U177" i="20"/>
  <c r="S177" i="20"/>
  <c r="G177" i="20"/>
  <c r="E177" i="20"/>
  <c r="O83" i="20"/>
  <c r="M83" i="20"/>
  <c r="K83" i="20"/>
  <c r="C83" i="20"/>
  <c r="O166" i="20"/>
  <c r="K166" i="20"/>
  <c r="M166" i="20"/>
  <c r="C166" i="20"/>
  <c r="O165" i="20"/>
  <c r="M165" i="20"/>
  <c r="K165" i="20"/>
  <c r="C165" i="20"/>
  <c r="K164" i="20"/>
  <c r="O164" i="20"/>
  <c r="M164" i="20"/>
  <c r="C164" i="20"/>
  <c r="O82" i="20"/>
  <c r="M82" i="20"/>
  <c r="K82" i="20"/>
  <c r="C82" i="20"/>
  <c r="O109" i="20"/>
  <c r="O108" i="20"/>
  <c r="M109" i="20"/>
  <c r="M108" i="20"/>
  <c r="K109" i="20"/>
  <c r="K108" i="20"/>
  <c r="C109" i="20"/>
  <c r="C108" i="20"/>
  <c r="I180" i="20" l="1"/>
  <c r="Q180" i="20"/>
  <c r="U180" i="20"/>
  <c r="S180" i="20"/>
  <c r="E180" i="20"/>
  <c r="G180" i="20"/>
  <c r="O93" i="20"/>
  <c r="M93" i="20"/>
  <c r="K93" i="20"/>
  <c r="C93" i="20"/>
  <c r="K92" i="20"/>
  <c r="M92" i="20"/>
  <c r="O92" i="20"/>
  <c r="C92" i="20"/>
  <c r="K91" i="20"/>
  <c r="M91" i="20"/>
  <c r="O91" i="20"/>
  <c r="C91" i="20"/>
  <c r="K90" i="20"/>
  <c r="M90" i="20"/>
  <c r="O90" i="20"/>
  <c r="C90" i="20"/>
  <c r="O176" i="20"/>
  <c r="M176" i="20"/>
  <c r="K176" i="20"/>
  <c r="C176" i="20"/>
  <c r="O175" i="20"/>
  <c r="M175" i="20"/>
  <c r="K175" i="20"/>
  <c r="C175" i="20"/>
  <c r="O174" i="20"/>
  <c r="M174" i="20"/>
  <c r="K174" i="20"/>
  <c r="C174" i="20"/>
  <c r="O173" i="20"/>
  <c r="M173" i="20"/>
  <c r="K173" i="20"/>
  <c r="C173" i="20"/>
  <c r="O172" i="20"/>
  <c r="M172" i="20"/>
  <c r="K172" i="20"/>
  <c r="C172" i="20"/>
  <c r="O171" i="20"/>
  <c r="M171" i="20"/>
  <c r="K171" i="20"/>
  <c r="C171" i="20"/>
  <c r="O170" i="20"/>
  <c r="M170" i="20"/>
  <c r="K170" i="20"/>
  <c r="C170" i="20"/>
  <c r="O169" i="20"/>
  <c r="M169" i="20"/>
  <c r="K169" i="20"/>
  <c r="C169" i="20"/>
  <c r="O168" i="20"/>
  <c r="M168" i="20"/>
  <c r="K168" i="20"/>
  <c r="C168" i="20"/>
  <c r="O167" i="20"/>
  <c r="M167" i="20"/>
  <c r="K167" i="20"/>
  <c r="C167" i="20"/>
  <c r="O163" i="20"/>
  <c r="M163" i="20"/>
  <c r="K163" i="20"/>
  <c r="C163" i="20"/>
  <c r="O162" i="20"/>
  <c r="M162" i="20"/>
  <c r="K162" i="20"/>
  <c r="C162" i="20"/>
  <c r="O161" i="20"/>
  <c r="M161" i="20"/>
  <c r="K161" i="20"/>
  <c r="C161" i="20"/>
  <c r="O160" i="20"/>
  <c r="M160" i="20"/>
  <c r="K160" i="20"/>
  <c r="C160" i="20"/>
  <c r="O159" i="20"/>
  <c r="M159" i="20"/>
  <c r="K159" i="20"/>
  <c r="C159" i="20"/>
  <c r="O158" i="20"/>
  <c r="M158" i="20"/>
  <c r="K158" i="20"/>
  <c r="C158" i="20"/>
  <c r="O157" i="20"/>
  <c r="M157" i="20"/>
  <c r="K157" i="20"/>
  <c r="C157" i="20"/>
  <c r="O156" i="20"/>
  <c r="M156" i="20"/>
  <c r="K156" i="20"/>
  <c r="C156" i="20"/>
  <c r="O155" i="20"/>
  <c r="M155" i="20"/>
  <c r="K155" i="20"/>
  <c r="C155" i="20"/>
  <c r="O154" i="20"/>
  <c r="M154" i="20"/>
  <c r="K154" i="20"/>
  <c r="C154" i="20"/>
  <c r="O153" i="20"/>
  <c r="M153" i="20"/>
  <c r="K153" i="20"/>
  <c r="C153" i="20"/>
  <c r="O152" i="20"/>
  <c r="M152" i="20"/>
  <c r="K152" i="20"/>
  <c r="C152" i="20"/>
  <c r="O151" i="20"/>
  <c r="M151" i="20"/>
  <c r="K151" i="20"/>
  <c r="C151" i="20"/>
  <c r="O150" i="20"/>
  <c r="M150" i="20"/>
  <c r="K150" i="20"/>
  <c r="C150" i="20"/>
  <c r="O149" i="20"/>
  <c r="M149" i="20"/>
  <c r="K149" i="20"/>
  <c r="C149" i="20"/>
  <c r="O148" i="20"/>
  <c r="M148" i="20"/>
  <c r="K148" i="20"/>
  <c r="C148" i="20"/>
  <c r="O147" i="20"/>
  <c r="M147" i="20"/>
  <c r="K147" i="20"/>
  <c r="C147" i="20"/>
  <c r="O146" i="20"/>
  <c r="M146" i="20"/>
  <c r="K146" i="20"/>
  <c r="C146" i="20"/>
  <c r="O145" i="20"/>
  <c r="M145" i="20"/>
  <c r="K145" i="20"/>
  <c r="C145" i="20"/>
  <c r="O144" i="20"/>
  <c r="M144" i="20"/>
  <c r="K144" i="20"/>
  <c r="C144" i="20"/>
  <c r="O143" i="20"/>
  <c r="M143" i="20"/>
  <c r="K143" i="20"/>
  <c r="C143" i="20"/>
  <c r="O142" i="20"/>
  <c r="M142" i="20"/>
  <c r="K142" i="20"/>
  <c r="C142" i="20"/>
  <c r="O141" i="20"/>
  <c r="M141" i="20"/>
  <c r="K141" i="20"/>
  <c r="C141" i="20"/>
  <c r="O140" i="20"/>
  <c r="M140" i="20"/>
  <c r="K140" i="20"/>
  <c r="C140" i="20"/>
  <c r="O139" i="20"/>
  <c r="M139" i="20"/>
  <c r="K139" i="20"/>
  <c r="C139" i="20"/>
  <c r="O138" i="20"/>
  <c r="M138" i="20"/>
  <c r="K138" i="20"/>
  <c r="C138" i="20"/>
  <c r="O137" i="20"/>
  <c r="M137" i="20"/>
  <c r="K137" i="20"/>
  <c r="C137" i="20"/>
  <c r="O136" i="20"/>
  <c r="M136" i="20"/>
  <c r="K136" i="20"/>
  <c r="C136" i="20"/>
  <c r="O135" i="20"/>
  <c r="M135" i="20"/>
  <c r="K135" i="20"/>
  <c r="C135" i="20"/>
  <c r="O134" i="20"/>
  <c r="M134" i="20"/>
  <c r="K134" i="20"/>
  <c r="C134" i="20"/>
  <c r="O133" i="20"/>
  <c r="M133" i="20"/>
  <c r="K133" i="20"/>
  <c r="C133" i="20"/>
  <c r="O132" i="20"/>
  <c r="M132" i="20"/>
  <c r="K132" i="20"/>
  <c r="C132" i="20"/>
  <c r="O131" i="20"/>
  <c r="M131" i="20"/>
  <c r="K131" i="20"/>
  <c r="C131" i="20"/>
  <c r="O130" i="20"/>
  <c r="M130" i="20"/>
  <c r="K130" i="20"/>
  <c r="C130" i="20"/>
  <c r="O129" i="20"/>
  <c r="M129" i="20"/>
  <c r="K129" i="20"/>
  <c r="C129" i="20"/>
  <c r="O128" i="20"/>
  <c r="M128" i="20"/>
  <c r="K128" i="20"/>
  <c r="C128" i="20"/>
  <c r="O127" i="20"/>
  <c r="M127" i="20"/>
  <c r="K127" i="20"/>
  <c r="C127" i="20"/>
  <c r="O126" i="20"/>
  <c r="M126" i="20"/>
  <c r="K126" i="20"/>
  <c r="C126" i="20"/>
  <c r="O125" i="20"/>
  <c r="M125" i="20"/>
  <c r="K125" i="20"/>
  <c r="C125" i="20"/>
  <c r="K124" i="20"/>
  <c r="C124" i="20"/>
  <c r="C123" i="20"/>
  <c r="O107" i="20"/>
  <c r="M107" i="20"/>
  <c r="K107" i="20"/>
  <c r="C107" i="20"/>
  <c r="O106" i="20"/>
  <c r="M106" i="20"/>
  <c r="K106" i="20"/>
  <c r="C106" i="20"/>
  <c r="O105" i="20"/>
  <c r="M105" i="20"/>
  <c r="K105" i="20"/>
  <c r="C105" i="20"/>
  <c r="O104" i="20"/>
  <c r="M104" i="20"/>
  <c r="K104" i="20"/>
  <c r="C104" i="20"/>
  <c r="O103" i="20"/>
  <c r="M103" i="20"/>
  <c r="K103" i="20"/>
  <c r="C103" i="20"/>
  <c r="O102" i="20"/>
  <c r="M102" i="20"/>
  <c r="K102" i="20"/>
  <c r="C102" i="20"/>
  <c r="O101" i="20"/>
  <c r="M101" i="20"/>
  <c r="K101" i="20"/>
  <c r="C101" i="20"/>
  <c r="O100" i="20"/>
  <c r="M100" i="20"/>
  <c r="K100" i="20"/>
  <c r="C100" i="20"/>
  <c r="O99" i="20"/>
  <c r="M99" i="20"/>
  <c r="K99" i="20"/>
  <c r="C99" i="20"/>
  <c r="O98" i="20"/>
  <c r="M98" i="20"/>
  <c r="K98" i="20"/>
  <c r="C98" i="20"/>
  <c r="O97" i="20"/>
  <c r="M97" i="20"/>
  <c r="K97" i="20"/>
  <c r="C97" i="20"/>
  <c r="O96" i="20"/>
  <c r="M96" i="20"/>
  <c r="K96" i="20"/>
  <c r="C96" i="20"/>
  <c r="O95" i="20"/>
  <c r="M95" i="20"/>
  <c r="K95" i="20"/>
  <c r="C95" i="20"/>
  <c r="O94" i="20"/>
  <c r="M94" i="20"/>
  <c r="K94" i="20"/>
  <c r="C94" i="20"/>
  <c r="O89" i="20"/>
  <c r="M89" i="20"/>
  <c r="K89" i="20"/>
  <c r="C89" i="20"/>
  <c r="O88" i="20"/>
  <c r="M88" i="20"/>
  <c r="K88" i="20"/>
  <c r="C88" i="20"/>
  <c r="O85" i="20"/>
  <c r="M85" i="20"/>
  <c r="K85" i="20"/>
  <c r="C85" i="20"/>
  <c r="O84" i="20"/>
  <c r="M84" i="20"/>
  <c r="K84" i="20"/>
  <c r="C84" i="20"/>
  <c r="O81" i="20"/>
  <c r="M81" i="20"/>
  <c r="K81" i="20"/>
  <c r="C81" i="20"/>
  <c r="O80" i="20"/>
  <c r="M80" i="20"/>
  <c r="K80" i="20"/>
  <c r="C80" i="20"/>
  <c r="O79" i="20"/>
  <c r="M79" i="20"/>
  <c r="K79" i="20"/>
  <c r="C79" i="20"/>
  <c r="O78" i="20"/>
  <c r="M78" i="20"/>
  <c r="K78" i="20"/>
  <c r="C78" i="20"/>
  <c r="O77" i="20"/>
  <c r="M77" i="20"/>
  <c r="K77" i="20"/>
  <c r="C77" i="20"/>
  <c r="O76" i="20"/>
  <c r="M76" i="20"/>
  <c r="K76" i="20"/>
  <c r="C76" i="20"/>
  <c r="O75" i="20"/>
  <c r="M75" i="20"/>
  <c r="K75" i="20"/>
  <c r="C75" i="20"/>
  <c r="O74" i="20"/>
  <c r="M74" i="20"/>
  <c r="K74" i="20"/>
  <c r="C74" i="20"/>
  <c r="O73" i="20"/>
  <c r="M73" i="20"/>
  <c r="K73" i="20"/>
  <c r="C73" i="20"/>
  <c r="O72" i="20"/>
  <c r="M72" i="20"/>
  <c r="K72" i="20"/>
  <c r="C72" i="20"/>
  <c r="O71" i="20"/>
  <c r="M71" i="20"/>
  <c r="K71" i="20"/>
  <c r="C71" i="20"/>
  <c r="O70" i="20"/>
  <c r="M70" i="20"/>
  <c r="K70" i="20"/>
  <c r="C70" i="20"/>
  <c r="O69" i="20"/>
  <c r="M69" i="20"/>
  <c r="K69" i="20"/>
  <c r="C69" i="20"/>
  <c r="O68" i="20"/>
  <c r="M68" i="20"/>
  <c r="K68" i="20"/>
  <c r="C68" i="20"/>
  <c r="O67" i="20"/>
  <c r="M67" i="20"/>
  <c r="K67" i="20"/>
  <c r="C67" i="20"/>
  <c r="O66" i="20"/>
  <c r="M66" i="20"/>
  <c r="K66" i="20"/>
  <c r="C66" i="20"/>
  <c r="O65" i="20"/>
  <c r="M65" i="20"/>
  <c r="K65" i="20"/>
  <c r="C65" i="20"/>
  <c r="O64" i="20"/>
  <c r="M64" i="20"/>
  <c r="K64" i="20"/>
  <c r="C64" i="20"/>
  <c r="O63" i="20"/>
  <c r="M63" i="20"/>
  <c r="K63" i="20"/>
  <c r="C63" i="20"/>
  <c r="O62" i="20"/>
  <c r="M62" i="20"/>
  <c r="K62" i="20"/>
  <c r="C62" i="20"/>
  <c r="O61" i="20"/>
  <c r="M61" i="20"/>
  <c r="K61" i="20"/>
  <c r="C61" i="20"/>
  <c r="O60" i="20"/>
  <c r="M60" i="20"/>
  <c r="K60" i="20"/>
  <c r="C60" i="20"/>
  <c r="O59" i="20"/>
  <c r="M59" i="20"/>
  <c r="K59" i="20"/>
  <c r="C59" i="20"/>
  <c r="O58" i="20"/>
  <c r="M58" i="20"/>
  <c r="K58" i="20"/>
  <c r="C58" i="20"/>
  <c r="O57" i="20"/>
  <c r="M57" i="20"/>
  <c r="K57" i="20"/>
  <c r="C57" i="20"/>
  <c r="O56" i="20"/>
  <c r="M56" i="20"/>
  <c r="K56" i="20"/>
  <c r="C56" i="20"/>
  <c r="O55" i="20"/>
  <c r="M55" i="20"/>
  <c r="K55" i="20"/>
  <c r="C55" i="20"/>
  <c r="O54" i="20"/>
  <c r="M54" i="20"/>
  <c r="K54" i="20"/>
  <c r="C54" i="20"/>
  <c r="O53" i="20"/>
  <c r="M53" i="20"/>
  <c r="K53" i="20"/>
  <c r="C53" i="20"/>
  <c r="O52" i="20"/>
  <c r="M52" i="20"/>
  <c r="K52" i="20"/>
  <c r="C52" i="20"/>
  <c r="O51" i="20"/>
  <c r="M51" i="20"/>
  <c r="K51" i="20"/>
  <c r="C51" i="20"/>
  <c r="O50" i="20"/>
  <c r="M50" i="20"/>
  <c r="K50" i="20"/>
  <c r="C50" i="20"/>
  <c r="O49" i="20"/>
  <c r="M49" i="20"/>
  <c r="K49" i="20"/>
  <c r="C49" i="20"/>
  <c r="O48" i="20"/>
  <c r="M48" i="20"/>
  <c r="K48" i="20"/>
  <c r="C48" i="20"/>
  <c r="O47" i="20"/>
  <c r="M47" i="20"/>
  <c r="K47" i="20"/>
  <c r="C47" i="20"/>
  <c r="O46" i="20"/>
  <c r="M46" i="20"/>
  <c r="K46" i="20"/>
  <c r="C46" i="20"/>
  <c r="O45" i="20"/>
  <c r="M45" i="20"/>
  <c r="K45" i="20"/>
  <c r="C45" i="20"/>
  <c r="O44" i="20"/>
  <c r="M44" i="20"/>
  <c r="K44" i="20"/>
  <c r="C44" i="20"/>
  <c r="O40" i="20"/>
  <c r="M40" i="20"/>
  <c r="K40" i="20"/>
  <c r="C40" i="20"/>
  <c r="O39" i="20"/>
  <c r="M39" i="20"/>
  <c r="K39" i="20"/>
  <c r="C39" i="20"/>
  <c r="O38" i="20"/>
  <c r="M38" i="20"/>
  <c r="K38" i="20"/>
  <c r="C38" i="20"/>
  <c r="O37" i="20"/>
  <c r="M37" i="20"/>
  <c r="K37" i="20"/>
  <c r="C37" i="20"/>
  <c r="O36" i="20"/>
  <c r="M36" i="20"/>
  <c r="K36" i="20"/>
  <c r="C36" i="20"/>
  <c r="O35" i="20"/>
  <c r="M35" i="20"/>
  <c r="K35" i="20"/>
  <c r="C35" i="20"/>
  <c r="O34" i="20"/>
  <c r="M34" i="20"/>
  <c r="K34" i="20"/>
  <c r="C34" i="20"/>
  <c r="O33" i="20"/>
  <c r="M33" i="20"/>
  <c r="K33" i="20"/>
  <c r="C33" i="20"/>
  <c r="O32" i="20"/>
  <c r="M32" i="20"/>
  <c r="K32" i="20"/>
  <c r="C32" i="20"/>
  <c r="O31" i="20"/>
  <c r="M31" i="20"/>
  <c r="K31" i="20"/>
  <c r="C31" i="20"/>
  <c r="O30" i="20"/>
  <c r="M30" i="20"/>
  <c r="K30" i="20"/>
  <c r="C30" i="20"/>
  <c r="O29" i="20"/>
  <c r="M29" i="20"/>
  <c r="K29" i="20"/>
  <c r="C29" i="20"/>
  <c r="O28" i="20"/>
  <c r="M28" i="20"/>
  <c r="K28" i="20"/>
  <c r="C28" i="20"/>
  <c r="O27" i="20"/>
  <c r="M27" i="20"/>
  <c r="K27" i="20"/>
  <c r="C27" i="20"/>
  <c r="O26" i="20"/>
  <c r="M26" i="20"/>
  <c r="K26" i="20"/>
  <c r="C26" i="20"/>
  <c r="O25" i="20"/>
  <c r="M25" i="20"/>
  <c r="K25" i="20"/>
  <c r="C25" i="20"/>
  <c r="O24" i="20"/>
  <c r="M24" i="20"/>
  <c r="K24" i="20"/>
  <c r="C24" i="20"/>
  <c r="O23" i="20"/>
  <c r="M23" i="20"/>
  <c r="K23" i="20"/>
  <c r="C23" i="20"/>
  <c r="O22" i="20"/>
  <c r="M22" i="20"/>
  <c r="K22" i="20"/>
  <c r="C22" i="20"/>
  <c r="O21" i="20"/>
  <c r="M21" i="20"/>
  <c r="K21" i="20"/>
  <c r="C21" i="20"/>
  <c r="O20" i="20"/>
  <c r="M20" i="20"/>
  <c r="K20" i="20"/>
  <c r="C20" i="20"/>
  <c r="O19" i="20"/>
  <c r="M19" i="20"/>
  <c r="K19" i="20"/>
  <c r="C19" i="20"/>
  <c r="O18" i="20"/>
  <c r="M18" i="20"/>
  <c r="K18" i="20"/>
  <c r="C18" i="20"/>
  <c r="O17" i="20"/>
  <c r="M17" i="20"/>
  <c r="K17" i="20"/>
  <c r="C17" i="20"/>
  <c r="O16" i="20"/>
  <c r="M16" i="20"/>
  <c r="K16" i="20"/>
  <c r="C16" i="20"/>
  <c r="O15" i="20"/>
  <c r="M15" i="20"/>
  <c r="K15" i="20"/>
  <c r="C15" i="20"/>
  <c r="O14" i="20"/>
  <c r="M14" i="20"/>
  <c r="K14" i="20"/>
  <c r="C14" i="20"/>
  <c r="O13" i="20"/>
  <c r="M13" i="20"/>
  <c r="K13" i="20"/>
  <c r="C13" i="20"/>
  <c r="O12" i="20"/>
  <c r="M12" i="20"/>
  <c r="K12" i="20"/>
  <c r="C12" i="20"/>
  <c r="O11" i="20"/>
  <c r="M11" i="20"/>
  <c r="K11" i="20"/>
  <c r="C11" i="20"/>
  <c r="O10" i="20"/>
  <c r="M10" i="20"/>
  <c r="K10" i="20"/>
  <c r="C10" i="20"/>
  <c r="O9" i="20"/>
  <c r="M9" i="20"/>
  <c r="K9" i="20"/>
  <c r="C9" i="20"/>
  <c r="O8" i="20"/>
  <c r="M8" i="20"/>
  <c r="K8" i="20"/>
  <c r="C8" i="20"/>
  <c r="O7" i="20"/>
  <c r="M7" i="20"/>
  <c r="K7" i="20"/>
  <c r="C7" i="20"/>
  <c r="O6" i="20"/>
  <c r="M6" i="20"/>
  <c r="K6" i="20"/>
  <c r="C6" i="20"/>
  <c r="O5" i="20"/>
  <c r="M5" i="20"/>
  <c r="K5" i="20"/>
  <c r="C5" i="20"/>
  <c r="O4" i="20"/>
  <c r="M4" i="20"/>
  <c r="K4" i="20"/>
  <c r="C4" i="20"/>
  <c r="O3" i="20"/>
  <c r="M3" i="20"/>
  <c r="K3" i="20"/>
  <c r="C3" i="20"/>
  <c r="O2" i="20"/>
  <c r="M2" i="20"/>
  <c r="K2" i="20"/>
  <c r="C2" i="20"/>
  <c r="O178" i="20" l="1"/>
  <c r="M178" i="20"/>
  <c r="K177" i="20"/>
  <c r="O177" i="20"/>
  <c r="C178" i="20"/>
  <c r="K178" i="20"/>
  <c r="M177" i="20"/>
  <c r="C177" i="20"/>
  <c r="I154" i="19"/>
  <c r="G154" i="19"/>
  <c r="E154" i="19"/>
  <c r="C154" i="19"/>
  <c r="I153" i="19"/>
  <c r="G153" i="19"/>
  <c r="E153" i="19"/>
  <c r="C153" i="19"/>
  <c r="I152" i="19"/>
  <c r="G152" i="19"/>
  <c r="E152" i="19"/>
  <c r="C152" i="19"/>
  <c r="I151" i="19"/>
  <c r="G151" i="19"/>
  <c r="E151" i="19"/>
  <c r="C151" i="19"/>
  <c r="I150" i="19"/>
  <c r="G150" i="19"/>
  <c r="E150" i="19"/>
  <c r="C150" i="19"/>
  <c r="I149" i="19"/>
  <c r="G149" i="19"/>
  <c r="E149" i="19"/>
  <c r="C149" i="19"/>
  <c r="I148" i="19"/>
  <c r="G148" i="19"/>
  <c r="E148" i="19"/>
  <c r="C148" i="19"/>
  <c r="I147" i="19"/>
  <c r="G147" i="19"/>
  <c r="E147" i="19"/>
  <c r="C147" i="19"/>
  <c r="I146" i="19"/>
  <c r="G146" i="19"/>
  <c r="E146" i="19"/>
  <c r="C146" i="19"/>
  <c r="I145" i="19"/>
  <c r="G145" i="19"/>
  <c r="E145" i="19"/>
  <c r="C145" i="19"/>
  <c r="I144" i="19"/>
  <c r="G144" i="19"/>
  <c r="E144" i="19"/>
  <c r="C144" i="19"/>
  <c r="I143" i="19"/>
  <c r="G143" i="19"/>
  <c r="E143" i="19"/>
  <c r="C143" i="19"/>
  <c r="I142" i="19"/>
  <c r="G142" i="19"/>
  <c r="E142" i="19"/>
  <c r="C142" i="19"/>
  <c r="I141" i="19"/>
  <c r="G141" i="19"/>
  <c r="E141" i="19"/>
  <c r="C141" i="19"/>
  <c r="I140" i="19"/>
  <c r="G140" i="19"/>
  <c r="E140" i="19"/>
  <c r="C140" i="19"/>
  <c r="I139" i="19"/>
  <c r="G139" i="19"/>
  <c r="E139" i="19"/>
  <c r="C139" i="19"/>
  <c r="I138" i="19"/>
  <c r="G138" i="19"/>
  <c r="E138" i="19"/>
  <c r="C138" i="19"/>
  <c r="I137" i="19"/>
  <c r="G137" i="19"/>
  <c r="E137" i="19"/>
  <c r="C137" i="19"/>
  <c r="I136" i="19"/>
  <c r="G136" i="19"/>
  <c r="E136" i="19"/>
  <c r="C136" i="19"/>
  <c r="I135" i="19"/>
  <c r="G135" i="19"/>
  <c r="E135" i="19"/>
  <c r="C135" i="19"/>
  <c r="I134" i="19"/>
  <c r="G134" i="19"/>
  <c r="E134" i="19"/>
  <c r="C134" i="19"/>
  <c r="I133" i="19"/>
  <c r="G133" i="19"/>
  <c r="E133" i="19"/>
  <c r="C133" i="19"/>
  <c r="I132" i="19"/>
  <c r="G132" i="19"/>
  <c r="E132" i="19"/>
  <c r="C132" i="19"/>
  <c r="I131" i="19"/>
  <c r="G131" i="19"/>
  <c r="E131" i="19"/>
  <c r="C131" i="19"/>
  <c r="I130" i="19"/>
  <c r="G130" i="19"/>
  <c r="E130" i="19"/>
  <c r="C130" i="19"/>
  <c r="I129" i="19"/>
  <c r="G129" i="19"/>
  <c r="E129" i="19"/>
  <c r="C129" i="19"/>
  <c r="I128" i="19"/>
  <c r="G128" i="19"/>
  <c r="E128" i="19"/>
  <c r="C128" i="19"/>
  <c r="I127" i="19"/>
  <c r="G127" i="19"/>
  <c r="E127" i="19"/>
  <c r="C127" i="19"/>
  <c r="I126" i="19"/>
  <c r="G126" i="19"/>
  <c r="E126" i="19"/>
  <c r="C126" i="19"/>
  <c r="I125" i="19"/>
  <c r="G125" i="19"/>
  <c r="E125" i="19"/>
  <c r="C125" i="19"/>
  <c r="I124" i="19"/>
  <c r="G124" i="19"/>
  <c r="E124" i="19"/>
  <c r="C124" i="19"/>
  <c r="I123" i="19"/>
  <c r="G123" i="19"/>
  <c r="E123" i="19"/>
  <c r="C123" i="19"/>
  <c r="I122" i="19"/>
  <c r="G122" i="19"/>
  <c r="E122" i="19"/>
  <c r="C122" i="19"/>
  <c r="I121" i="19"/>
  <c r="G121" i="19"/>
  <c r="E121" i="19"/>
  <c r="C121" i="19"/>
  <c r="I120" i="19"/>
  <c r="G120" i="19"/>
  <c r="E120" i="19"/>
  <c r="C120" i="19"/>
  <c r="I119" i="19"/>
  <c r="G119" i="19"/>
  <c r="E119" i="19"/>
  <c r="C119" i="19"/>
  <c r="I118" i="19"/>
  <c r="G118" i="19"/>
  <c r="E118" i="19"/>
  <c r="C118" i="19"/>
  <c r="I117" i="19"/>
  <c r="G117" i="19"/>
  <c r="E117" i="19"/>
  <c r="C117" i="19"/>
  <c r="I116" i="19"/>
  <c r="G116" i="19"/>
  <c r="E116" i="19"/>
  <c r="C116" i="19"/>
  <c r="I115" i="19"/>
  <c r="G115" i="19"/>
  <c r="E115" i="19"/>
  <c r="C115" i="19"/>
  <c r="I114" i="19"/>
  <c r="G114" i="19"/>
  <c r="E114" i="19"/>
  <c r="C114" i="19"/>
  <c r="I113" i="19"/>
  <c r="G113" i="19"/>
  <c r="E113" i="19"/>
  <c r="C113" i="19"/>
  <c r="I112" i="19"/>
  <c r="G112" i="19"/>
  <c r="E112" i="19"/>
  <c r="C112" i="19"/>
  <c r="I111" i="19"/>
  <c r="G111" i="19"/>
  <c r="E111" i="19"/>
  <c r="C111" i="19"/>
  <c r="I110" i="19"/>
  <c r="G110" i="19"/>
  <c r="E110" i="19"/>
  <c r="C110" i="19"/>
  <c r="I109" i="19"/>
  <c r="G109" i="19"/>
  <c r="E109" i="19"/>
  <c r="C109" i="19"/>
  <c r="I108" i="19"/>
  <c r="G108" i="19"/>
  <c r="E108" i="19"/>
  <c r="C108" i="19"/>
  <c r="I107" i="19"/>
  <c r="G107" i="19"/>
  <c r="E107" i="19"/>
  <c r="C107" i="19"/>
  <c r="I106" i="19"/>
  <c r="G106" i="19"/>
  <c r="E106" i="19"/>
  <c r="C106" i="19"/>
  <c r="I105" i="19"/>
  <c r="G105" i="19"/>
  <c r="E105" i="19"/>
  <c r="C105" i="19"/>
  <c r="I104" i="19"/>
  <c r="G104" i="19"/>
  <c r="E104" i="19"/>
  <c r="C104" i="19"/>
  <c r="I103" i="19"/>
  <c r="G103" i="19"/>
  <c r="E103" i="19"/>
  <c r="C103" i="19"/>
  <c r="I102" i="19"/>
  <c r="G102" i="19"/>
  <c r="E102" i="19"/>
  <c r="C102" i="19"/>
  <c r="I101" i="19"/>
  <c r="G101" i="19"/>
  <c r="E101" i="19"/>
  <c r="C101" i="19"/>
  <c r="I100" i="19"/>
  <c r="G100" i="19"/>
  <c r="E100" i="19"/>
  <c r="C100" i="19"/>
  <c r="I99" i="19"/>
  <c r="G99" i="19"/>
  <c r="E99" i="19"/>
  <c r="C99" i="19"/>
  <c r="I98" i="19"/>
  <c r="G98" i="19"/>
  <c r="E98" i="19"/>
  <c r="C98" i="19"/>
  <c r="I97" i="19"/>
  <c r="G97" i="19"/>
  <c r="E97" i="19"/>
  <c r="C97" i="19"/>
  <c r="I96" i="19"/>
  <c r="G96" i="19"/>
  <c r="E96" i="19"/>
  <c r="C96" i="19"/>
  <c r="I95" i="19"/>
  <c r="G95" i="19"/>
  <c r="E95" i="19"/>
  <c r="C95" i="19"/>
  <c r="I94" i="19"/>
  <c r="G94" i="19"/>
  <c r="E94" i="19"/>
  <c r="C94" i="19"/>
  <c r="I93" i="19"/>
  <c r="G93" i="19"/>
  <c r="E93" i="19"/>
  <c r="C93" i="19"/>
  <c r="I92" i="19"/>
  <c r="G92" i="19"/>
  <c r="E92" i="19"/>
  <c r="C92" i="19"/>
  <c r="I91" i="19"/>
  <c r="G91" i="19"/>
  <c r="E91" i="19"/>
  <c r="C91" i="19"/>
  <c r="I90" i="19"/>
  <c r="G90" i="19"/>
  <c r="E90" i="19"/>
  <c r="C90" i="19"/>
  <c r="I89" i="19"/>
  <c r="G89" i="19"/>
  <c r="E89" i="19"/>
  <c r="C89" i="19"/>
  <c r="I88" i="19"/>
  <c r="G88" i="19"/>
  <c r="E88" i="19"/>
  <c r="C88" i="19"/>
  <c r="I87" i="19"/>
  <c r="G87" i="19"/>
  <c r="E87" i="19"/>
  <c r="C87" i="19"/>
  <c r="I86" i="19"/>
  <c r="G86" i="19"/>
  <c r="E86" i="19"/>
  <c r="C86" i="19"/>
  <c r="I85" i="19"/>
  <c r="G85" i="19"/>
  <c r="E85" i="19"/>
  <c r="C85" i="19"/>
  <c r="I84" i="19"/>
  <c r="G84" i="19"/>
  <c r="E84" i="19"/>
  <c r="C84" i="19"/>
  <c r="I83" i="19"/>
  <c r="G83" i="19"/>
  <c r="E83" i="19"/>
  <c r="C83" i="19"/>
  <c r="I80" i="19"/>
  <c r="G80" i="19"/>
  <c r="E80" i="19"/>
  <c r="C80" i="19"/>
  <c r="I79" i="19"/>
  <c r="G79" i="19"/>
  <c r="E79" i="19"/>
  <c r="C79" i="19"/>
  <c r="I78" i="19"/>
  <c r="G78" i="19"/>
  <c r="E78" i="19"/>
  <c r="C78" i="19"/>
  <c r="I77" i="19"/>
  <c r="G77" i="19"/>
  <c r="E77" i="19"/>
  <c r="C77" i="19"/>
  <c r="I76" i="19"/>
  <c r="G76" i="19"/>
  <c r="E76" i="19"/>
  <c r="C76" i="19"/>
  <c r="I75" i="19"/>
  <c r="G75" i="19"/>
  <c r="E75" i="19"/>
  <c r="C75" i="19"/>
  <c r="I74" i="19"/>
  <c r="G74" i="19"/>
  <c r="E74" i="19"/>
  <c r="C74" i="19"/>
  <c r="I73" i="19"/>
  <c r="G73" i="19"/>
  <c r="E73" i="19"/>
  <c r="C73" i="19"/>
  <c r="I72" i="19"/>
  <c r="G72" i="19"/>
  <c r="E72" i="19"/>
  <c r="C72" i="19"/>
  <c r="I71" i="19"/>
  <c r="G71" i="19"/>
  <c r="E71" i="19"/>
  <c r="C71" i="19"/>
  <c r="I70" i="19"/>
  <c r="G70" i="19"/>
  <c r="E70" i="19"/>
  <c r="C70" i="19"/>
  <c r="I69" i="19"/>
  <c r="G69" i="19"/>
  <c r="E69" i="19"/>
  <c r="C69" i="19"/>
  <c r="I68" i="19"/>
  <c r="G68" i="19"/>
  <c r="E68" i="19"/>
  <c r="C68" i="19"/>
  <c r="I67" i="19"/>
  <c r="G67" i="19"/>
  <c r="E67" i="19"/>
  <c r="C67" i="19"/>
  <c r="I66" i="19"/>
  <c r="G66" i="19"/>
  <c r="E66" i="19"/>
  <c r="C66" i="19"/>
  <c r="I65" i="19"/>
  <c r="G65" i="19"/>
  <c r="E65" i="19"/>
  <c r="C65" i="19"/>
  <c r="I64" i="19"/>
  <c r="G64" i="19"/>
  <c r="E64" i="19"/>
  <c r="C64" i="19"/>
  <c r="I63" i="19"/>
  <c r="G63" i="19"/>
  <c r="E63" i="19"/>
  <c r="C63" i="19"/>
  <c r="I62" i="19"/>
  <c r="G62" i="19"/>
  <c r="E62" i="19"/>
  <c r="C62" i="19"/>
  <c r="I61" i="19"/>
  <c r="G61" i="19"/>
  <c r="E61" i="19"/>
  <c r="C61" i="19"/>
  <c r="I60" i="19"/>
  <c r="G60" i="19"/>
  <c r="E60" i="19"/>
  <c r="C60" i="19"/>
  <c r="I59" i="19"/>
  <c r="G59" i="19"/>
  <c r="E59" i="19"/>
  <c r="C59" i="19"/>
  <c r="I58" i="19"/>
  <c r="G58" i="19"/>
  <c r="E58" i="19"/>
  <c r="C58" i="19"/>
  <c r="I57" i="19"/>
  <c r="G57" i="19"/>
  <c r="E57" i="19"/>
  <c r="C57" i="19"/>
  <c r="I56" i="19"/>
  <c r="G56" i="19"/>
  <c r="E56" i="19"/>
  <c r="C56" i="19"/>
  <c r="I55" i="19"/>
  <c r="G55" i="19"/>
  <c r="E55" i="19"/>
  <c r="C55" i="19"/>
  <c r="I54" i="19"/>
  <c r="G54" i="19"/>
  <c r="E54" i="19"/>
  <c r="C54" i="19"/>
  <c r="I53" i="19"/>
  <c r="G53" i="19"/>
  <c r="E53" i="19"/>
  <c r="C53" i="19"/>
  <c r="I52" i="19"/>
  <c r="G52" i="19"/>
  <c r="E52" i="19"/>
  <c r="C52" i="19"/>
  <c r="I51" i="19"/>
  <c r="G51" i="19"/>
  <c r="E51" i="19"/>
  <c r="C51" i="19"/>
  <c r="I50" i="19"/>
  <c r="G50" i="19"/>
  <c r="E50" i="19"/>
  <c r="C50" i="19"/>
  <c r="I49" i="19"/>
  <c r="G49" i="19"/>
  <c r="E49" i="19"/>
  <c r="C49" i="19"/>
  <c r="I48" i="19"/>
  <c r="G48" i="19"/>
  <c r="E48" i="19"/>
  <c r="C48" i="19"/>
  <c r="I47" i="19"/>
  <c r="G47" i="19"/>
  <c r="E47" i="19"/>
  <c r="C47" i="19"/>
  <c r="I46" i="19"/>
  <c r="G46" i="19"/>
  <c r="E46" i="19"/>
  <c r="C46" i="19"/>
  <c r="I45" i="19"/>
  <c r="G45" i="19"/>
  <c r="E45" i="19"/>
  <c r="C45" i="19"/>
  <c r="I44" i="19"/>
  <c r="G44" i="19"/>
  <c r="E44" i="19"/>
  <c r="C44" i="19"/>
  <c r="I43" i="19"/>
  <c r="G43" i="19"/>
  <c r="E43" i="19"/>
  <c r="C43" i="19"/>
  <c r="I42" i="19"/>
  <c r="G42" i="19"/>
  <c r="E42" i="19"/>
  <c r="C42" i="19"/>
  <c r="I41" i="19"/>
  <c r="G41" i="19"/>
  <c r="E41" i="19"/>
  <c r="C41" i="19"/>
  <c r="I40" i="19"/>
  <c r="G40" i="19"/>
  <c r="E40" i="19"/>
  <c r="C40" i="19"/>
  <c r="I39" i="19"/>
  <c r="G39" i="19"/>
  <c r="E39" i="19"/>
  <c r="C39" i="19"/>
  <c r="I38" i="19"/>
  <c r="G38" i="19"/>
  <c r="E38" i="19"/>
  <c r="C38" i="19"/>
  <c r="I37" i="19"/>
  <c r="G37" i="19"/>
  <c r="E37" i="19"/>
  <c r="C37" i="19"/>
  <c r="I36" i="19"/>
  <c r="G36" i="19"/>
  <c r="E36" i="19"/>
  <c r="C36" i="19"/>
  <c r="I35" i="19"/>
  <c r="G35" i="19"/>
  <c r="E35" i="19"/>
  <c r="C35" i="19"/>
  <c r="I34" i="19"/>
  <c r="G34" i="19"/>
  <c r="E34" i="19"/>
  <c r="C34" i="19"/>
  <c r="I33" i="19"/>
  <c r="G33" i="19"/>
  <c r="E33" i="19"/>
  <c r="C33" i="19"/>
  <c r="I32" i="19"/>
  <c r="G32" i="19"/>
  <c r="E32" i="19"/>
  <c r="C32" i="19"/>
  <c r="I31" i="19"/>
  <c r="G31" i="19"/>
  <c r="E31" i="19"/>
  <c r="C31" i="19"/>
  <c r="I30" i="19"/>
  <c r="G30" i="19"/>
  <c r="E30" i="19"/>
  <c r="C30" i="19"/>
  <c r="I29" i="19"/>
  <c r="G29" i="19"/>
  <c r="E29" i="19"/>
  <c r="C29" i="19"/>
  <c r="I28" i="19"/>
  <c r="G28" i="19"/>
  <c r="E28" i="19"/>
  <c r="C28" i="19"/>
  <c r="I27" i="19"/>
  <c r="G27" i="19"/>
  <c r="E27" i="19"/>
  <c r="C27" i="19"/>
  <c r="I26" i="19"/>
  <c r="G26" i="19"/>
  <c r="E26" i="19"/>
  <c r="C26" i="19"/>
  <c r="I25" i="19"/>
  <c r="G25" i="19"/>
  <c r="E25" i="19"/>
  <c r="C25" i="19"/>
  <c r="I24" i="19"/>
  <c r="G24" i="19"/>
  <c r="E24" i="19"/>
  <c r="C24" i="19"/>
  <c r="I23" i="19"/>
  <c r="G23" i="19"/>
  <c r="E23" i="19"/>
  <c r="C23" i="19"/>
  <c r="I22" i="19"/>
  <c r="G22" i="19"/>
  <c r="E22" i="19"/>
  <c r="C22" i="19"/>
  <c r="I21" i="19"/>
  <c r="G21" i="19"/>
  <c r="E21" i="19"/>
  <c r="C21" i="19"/>
  <c r="I20" i="19"/>
  <c r="G20" i="19"/>
  <c r="E20" i="19"/>
  <c r="C20" i="19"/>
  <c r="I19" i="19"/>
  <c r="G19" i="19"/>
  <c r="E19" i="19"/>
  <c r="C19" i="19"/>
  <c r="I18" i="19"/>
  <c r="G18" i="19"/>
  <c r="E18" i="19"/>
  <c r="C18" i="19"/>
  <c r="I17" i="19"/>
  <c r="G17" i="19"/>
  <c r="E17" i="19"/>
  <c r="C17" i="19"/>
  <c r="I16" i="19"/>
  <c r="G16" i="19"/>
  <c r="E16" i="19"/>
  <c r="C16" i="19"/>
  <c r="I15" i="19"/>
  <c r="G15" i="19"/>
  <c r="E15" i="19"/>
  <c r="C15" i="19"/>
  <c r="I14" i="19"/>
  <c r="G14" i="19"/>
  <c r="E14" i="19"/>
  <c r="C14" i="19"/>
  <c r="I13" i="19"/>
  <c r="G13" i="19"/>
  <c r="E13" i="19"/>
  <c r="C13" i="19"/>
  <c r="I12" i="19"/>
  <c r="G12" i="19"/>
  <c r="E12" i="19"/>
  <c r="C12" i="19"/>
  <c r="I11" i="19"/>
  <c r="G11" i="19"/>
  <c r="E11" i="19"/>
  <c r="C11" i="19"/>
  <c r="I10" i="19"/>
  <c r="G10" i="19"/>
  <c r="E10" i="19"/>
  <c r="C10" i="19"/>
  <c r="I9" i="19"/>
  <c r="G9" i="19"/>
  <c r="E9" i="19"/>
  <c r="C9" i="19"/>
  <c r="I8" i="19"/>
  <c r="G8" i="19"/>
  <c r="E8" i="19"/>
  <c r="C8" i="19"/>
  <c r="I7" i="19"/>
  <c r="G7" i="19"/>
  <c r="E7" i="19"/>
  <c r="C7" i="19"/>
  <c r="I6" i="19"/>
  <c r="G6" i="19"/>
  <c r="E6" i="19"/>
  <c r="C6" i="19"/>
  <c r="I5" i="19"/>
  <c r="G5" i="19"/>
  <c r="E5" i="19"/>
  <c r="C5" i="19"/>
  <c r="I4" i="19"/>
  <c r="G4" i="19"/>
  <c r="E4" i="19"/>
  <c r="C4" i="19"/>
  <c r="I3" i="19"/>
  <c r="G3" i="19"/>
  <c r="E3" i="19"/>
  <c r="C3" i="19"/>
  <c r="I2" i="19"/>
  <c r="G2" i="19"/>
  <c r="E2" i="19"/>
  <c r="C2" i="19"/>
  <c r="M180" i="20" l="1"/>
  <c r="K180" i="20"/>
  <c r="O180" i="20"/>
  <c r="C180" i="20"/>
  <c r="E155" i="19"/>
  <c r="C155" i="19"/>
  <c r="E156" i="19"/>
  <c r="G155" i="19"/>
  <c r="G156" i="19"/>
  <c r="I156" i="19"/>
  <c r="C156" i="19"/>
  <c r="I155" i="19"/>
  <c r="E166" i="18"/>
  <c r="E165" i="18"/>
  <c r="E164" i="18"/>
  <c r="E163" i="18"/>
  <c r="E162" i="18"/>
  <c r="E161" i="18"/>
  <c r="E160" i="18"/>
  <c r="E159" i="18"/>
  <c r="E158" i="18"/>
  <c r="E157" i="18"/>
  <c r="E156" i="18"/>
  <c r="E155" i="18"/>
  <c r="E154" i="18"/>
  <c r="E153" i="18"/>
  <c r="E152" i="18"/>
  <c r="E151" i="18"/>
  <c r="E150" i="18"/>
  <c r="E149" i="18"/>
  <c r="E148" i="18"/>
  <c r="E147" i="18"/>
  <c r="E146" i="18"/>
  <c r="E145" i="18"/>
  <c r="E144" i="18"/>
  <c r="E143" i="18"/>
  <c r="E142" i="18"/>
  <c r="E141" i="18"/>
  <c r="E140" i="18"/>
  <c r="E139" i="18"/>
  <c r="E138" i="18"/>
  <c r="E137" i="18"/>
  <c r="E136" i="18"/>
  <c r="E135" i="18"/>
  <c r="E134" i="18"/>
  <c r="E133" i="18"/>
  <c r="E132" i="18"/>
  <c r="E131" i="18"/>
  <c r="E130" i="18"/>
  <c r="E129" i="18"/>
  <c r="E128" i="18"/>
  <c r="E127" i="18"/>
  <c r="E126" i="18"/>
  <c r="E125" i="18"/>
  <c r="E124" i="18"/>
  <c r="E123" i="18"/>
  <c r="E122" i="18"/>
  <c r="E121" i="18"/>
  <c r="E120" i="18"/>
  <c r="E119" i="18"/>
  <c r="E118" i="18"/>
  <c r="E117" i="18"/>
  <c r="E116" i="18"/>
  <c r="E115" i="18"/>
  <c r="E114" i="18"/>
  <c r="E113" i="18"/>
  <c r="E112" i="18"/>
  <c r="E111" i="18"/>
  <c r="E110" i="18"/>
  <c r="E109" i="18"/>
  <c r="E108" i="18"/>
  <c r="E107" i="18"/>
  <c r="E106" i="18"/>
  <c r="E105" i="18"/>
  <c r="E104" i="18"/>
  <c r="E103" i="18"/>
  <c r="E102" i="18"/>
  <c r="E101" i="18"/>
  <c r="E100" i="18"/>
  <c r="E99" i="18"/>
  <c r="E98" i="18"/>
  <c r="E97" i="18"/>
  <c r="E96" i="18"/>
  <c r="E95" i="18"/>
  <c r="E94" i="18"/>
  <c r="E93" i="18"/>
  <c r="E92" i="18"/>
  <c r="E91" i="18"/>
  <c r="E90" i="18"/>
  <c r="E89" i="18"/>
  <c r="E88" i="18"/>
  <c r="E87" i="18"/>
  <c r="E86" i="18"/>
  <c r="G166" i="18"/>
  <c r="G165" i="18"/>
  <c r="G164" i="18"/>
  <c r="G163" i="18"/>
  <c r="G162" i="18"/>
  <c r="G161" i="18"/>
  <c r="G160" i="18"/>
  <c r="G159" i="18"/>
  <c r="G158" i="18"/>
  <c r="G157" i="18"/>
  <c r="G156" i="18"/>
  <c r="G155" i="18"/>
  <c r="G154" i="18"/>
  <c r="G153" i="18"/>
  <c r="G152" i="18"/>
  <c r="G151" i="18"/>
  <c r="G150" i="18"/>
  <c r="G149" i="18"/>
  <c r="G148" i="18"/>
  <c r="G147" i="18"/>
  <c r="G146" i="18"/>
  <c r="G145" i="18"/>
  <c r="G144" i="18"/>
  <c r="G143" i="18"/>
  <c r="G142" i="18"/>
  <c r="G141" i="18"/>
  <c r="G140" i="18"/>
  <c r="G139" i="18"/>
  <c r="G138" i="18"/>
  <c r="G137" i="18"/>
  <c r="G136" i="18"/>
  <c r="G135" i="18"/>
  <c r="G134" i="18"/>
  <c r="G133" i="18"/>
  <c r="G132" i="18"/>
  <c r="G131" i="18"/>
  <c r="G130" i="18"/>
  <c r="G129" i="18"/>
  <c r="G128" i="18"/>
  <c r="G127" i="18"/>
  <c r="G126" i="18"/>
  <c r="G125" i="18"/>
  <c r="G124" i="18"/>
  <c r="G123" i="18"/>
  <c r="G122" i="18"/>
  <c r="G121" i="18"/>
  <c r="G120" i="18"/>
  <c r="G119" i="18"/>
  <c r="G118" i="18"/>
  <c r="G117" i="18"/>
  <c r="G116" i="18"/>
  <c r="G115" i="18"/>
  <c r="G114" i="18"/>
  <c r="G113" i="18"/>
  <c r="G112" i="18"/>
  <c r="G111" i="18"/>
  <c r="G110" i="18"/>
  <c r="G109" i="18"/>
  <c r="G108" i="18"/>
  <c r="G107" i="18"/>
  <c r="G106" i="18"/>
  <c r="G105" i="18"/>
  <c r="G104" i="18"/>
  <c r="G103" i="18"/>
  <c r="G102" i="18"/>
  <c r="G101" i="18"/>
  <c r="G100" i="18"/>
  <c r="G99" i="18"/>
  <c r="G98" i="18"/>
  <c r="G97" i="18"/>
  <c r="G96" i="18"/>
  <c r="G95" i="18"/>
  <c r="G94" i="18"/>
  <c r="G93" i="18"/>
  <c r="G92" i="18"/>
  <c r="G91" i="18"/>
  <c r="G90" i="18"/>
  <c r="G89" i="18"/>
  <c r="G88" i="18"/>
  <c r="G87" i="18"/>
  <c r="G86" i="18"/>
  <c r="G83" i="18"/>
  <c r="G82" i="18"/>
  <c r="G81" i="18"/>
  <c r="G80" i="18"/>
  <c r="G79" i="18"/>
  <c r="G78" i="18"/>
  <c r="G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" i="18"/>
  <c r="E83" i="18"/>
  <c r="E82" i="18"/>
  <c r="E81" i="18"/>
  <c r="E80" i="18"/>
  <c r="E79" i="18"/>
  <c r="E78" i="18"/>
  <c r="E77" i="18"/>
  <c r="E76" i="18"/>
  <c r="E75" i="18"/>
  <c r="E74" i="18"/>
  <c r="E73" i="18"/>
  <c r="E72" i="18"/>
  <c r="E71" i="18"/>
  <c r="E70" i="18"/>
  <c r="E69" i="18"/>
  <c r="E68" i="18"/>
  <c r="E67" i="18"/>
  <c r="E66" i="18"/>
  <c r="E65" i="18"/>
  <c r="E64" i="18"/>
  <c r="E63" i="18"/>
  <c r="E62" i="18"/>
  <c r="E61" i="18"/>
  <c r="E60" i="18"/>
  <c r="E59" i="18"/>
  <c r="E58" i="18"/>
  <c r="E57" i="18"/>
  <c r="E56" i="18"/>
  <c r="E55" i="18"/>
  <c r="E54" i="18"/>
  <c r="E53" i="18"/>
  <c r="E52" i="18"/>
  <c r="E51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6" i="18"/>
  <c r="E5" i="18"/>
  <c r="E4" i="18"/>
  <c r="E3" i="18"/>
  <c r="E2" i="18"/>
  <c r="I166" i="18"/>
  <c r="C166" i="18"/>
  <c r="I165" i="18"/>
  <c r="C165" i="18"/>
  <c r="I164" i="18"/>
  <c r="C164" i="18"/>
  <c r="I163" i="18"/>
  <c r="C163" i="18"/>
  <c r="I162" i="18"/>
  <c r="C162" i="18"/>
  <c r="I161" i="18"/>
  <c r="C161" i="18"/>
  <c r="I160" i="18"/>
  <c r="C160" i="18"/>
  <c r="I159" i="18"/>
  <c r="C159" i="18"/>
  <c r="I158" i="18"/>
  <c r="C158" i="18"/>
  <c r="I157" i="18"/>
  <c r="C157" i="18"/>
  <c r="I156" i="18"/>
  <c r="C156" i="18"/>
  <c r="I155" i="18"/>
  <c r="C155" i="18"/>
  <c r="I154" i="18"/>
  <c r="C154" i="18"/>
  <c r="I153" i="18"/>
  <c r="C153" i="18"/>
  <c r="I152" i="18"/>
  <c r="C152" i="18"/>
  <c r="I151" i="18"/>
  <c r="C151" i="18"/>
  <c r="I150" i="18"/>
  <c r="C150" i="18"/>
  <c r="I149" i="18"/>
  <c r="C149" i="18"/>
  <c r="I148" i="18"/>
  <c r="C148" i="18"/>
  <c r="I147" i="18"/>
  <c r="C147" i="18"/>
  <c r="I146" i="18"/>
  <c r="C146" i="18"/>
  <c r="I145" i="18"/>
  <c r="C145" i="18"/>
  <c r="I144" i="18"/>
  <c r="C144" i="18"/>
  <c r="I143" i="18"/>
  <c r="C143" i="18"/>
  <c r="I142" i="18"/>
  <c r="C142" i="18"/>
  <c r="I141" i="18"/>
  <c r="C141" i="18"/>
  <c r="I140" i="18"/>
  <c r="C140" i="18"/>
  <c r="I139" i="18"/>
  <c r="C139" i="18"/>
  <c r="I138" i="18"/>
  <c r="C138" i="18"/>
  <c r="I137" i="18"/>
  <c r="C137" i="18"/>
  <c r="I136" i="18"/>
  <c r="C136" i="18"/>
  <c r="I135" i="18"/>
  <c r="C135" i="18"/>
  <c r="I134" i="18"/>
  <c r="C134" i="18"/>
  <c r="I133" i="18"/>
  <c r="C133" i="18"/>
  <c r="I132" i="18"/>
  <c r="C132" i="18"/>
  <c r="I131" i="18"/>
  <c r="C131" i="18"/>
  <c r="I130" i="18"/>
  <c r="C130" i="18"/>
  <c r="I129" i="18"/>
  <c r="C129" i="18"/>
  <c r="I128" i="18"/>
  <c r="C128" i="18"/>
  <c r="I127" i="18"/>
  <c r="C127" i="18"/>
  <c r="I126" i="18"/>
  <c r="C126" i="18"/>
  <c r="I125" i="18"/>
  <c r="C125" i="18"/>
  <c r="I124" i="18"/>
  <c r="C124" i="18"/>
  <c r="I123" i="18"/>
  <c r="C123" i="18"/>
  <c r="I122" i="18"/>
  <c r="C122" i="18"/>
  <c r="I121" i="18"/>
  <c r="C121" i="18"/>
  <c r="I120" i="18"/>
  <c r="C120" i="18"/>
  <c r="I119" i="18"/>
  <c r="C119" i="18"/>
  <c r="I118" i="18"/>
  <c r="C118" i="18"/>
  <c r="I117" i="18"/>
  <c r="C117" i="18"/>
  <c r="I116" i="18"/>
  <c r="C116" i="18"/>
  <c r="I115" i="18"/>
  <c r="C115" i="18"/>
  <c r="I114" i="18"/>
  <c r="C114" i="18"/>
  <c r="I113" i="18"/>
  <c r="C113" i="18"/>
  <c r="I112" i="18"/>
  <c r="C112" i="18"/>
  <c r="I111" i="18"/>
  <c r="C111" i="18"/>
  <c r="I110" i="18"/>
  <c r="C110" i="18"/>
  <c r="I109" i="18"/>
  <c r="C109" i="18"/>
  <c r="I108" i="18"/>
  <c r="C108" i="18"/>
  <c r="I107" i="18"/>
  <c r="C107" i="18"/>
  <c r="I106" i="18"/>
  <c r="C106" i="18"/>
  <c r="I105" i="18"/>
  <c r="C105" i="18"/>
  <c r="I104" i="18"/>
  <c r="C104" i="18"/>
  <c r="I103" i="18"/>
  <c r="C103" i="18"/>
  <c r="I102" i="18"/>
  <c r="C102" i="18"/>
  <c r="I101" i="18"/>
  <c r="C101" i="18"/>
  <c r="I100" i="18"/>
  <c r="C100" i="18"/>
  <c r="I99" i="18"/>
  <c r="C99" i="18"/>
  <c r="I98" i="18"/>
  <c r="C98" i="18"/>
  <c r="I97" i="18"/>
  <c r="C97" i="18"/>
  <c r="I96" i="18"/>
  <c r="C96" i="18"/>
  <c r="I95" i="18"/>
  <c r="C95" i="18"/>
  <c r="I94" i="18"/>
  <c r="C94" i="18"/>
  <c r="I93" i="18"/>
  <c r="C93" i="18"/>
  <c r="I92" i="18"/>
  <c r="C92" i="18"/>
  <c r="I91" i="18"/>
  <c r="C91" i="18"/>
  <c r="I90" i="18"/>
  <c r="C90" i="18"/>
  <c r="I89" i="18"/>
  <c r="C89" i="18"/>
  <c r="I88" i="18"/>
  <c r="C88" i="18"/>
  <c r="I87" i="18"/>
  <c r="C87" i="18"/>
  <c r="I86" i="18"/>
  <c r="C86" i="18"/>
  <c r="I83" i="18"/>
  <c r="C83" i="18"/>
  <c r="I82" i="18"/>
  <c r="C82" i="18"/>
  <c r="I81" i="18"/>
  <c r="C81" i="18"/>
  <c r="I80" i="18"/>
  <c r="C80" i="18"/>
  <c r="I79" i="18"/>
  <c r="C79" i="18"/>
  <c r="I78" i="18"/>
  <c r="C78" i="18"/>
  <c r="I77" i="18"/>
  <c r="C77" i="18"/>
  <c r="I76" i="18"/>
  <c r="C76" i="18"/>
  <c r="I75" i="18"/>
  <c r="C75" i="18"/>
  <c r="I74" i="18"/>
  <c r="C74" i="18"/>
  <c r="I73" i="18"/>
  <c r="C73" i="18"/>
  <c r="I72" i="18"/>
  <c r="C72" i="18"/>
  <c r="I71" i="18"/>
  <c r="C71" i="18"/>
  <c r="I70" i="18"/>
  <c r="C70" i="18"/>
  <c r="I69" i="18"/>
  <c r="C69" i="18"/>
  <c r="I68" i="18"/>
  <c r="C68" i="18"/>
  <c r="I67" i="18"/>
  <c r="C67" i="18"/>
  <c r="I66" i="18"/>
  <c r="C66" i="18"/>
  <c r="I65" i="18"/>
  <c r="C65" i="18"/>
  <c r="I64" i="18"/>
  <c r="C64" i="18"/>
  <c r="I63" i="18"/>
  <c r="C63" i="18"/>
  <c r="I62" i="18"/>
  <c r="C62" i="18"/>
  <c r="I61" i="18"/>
  <c r="C61" i="18"/>
  <c r="I60" i="18"/>
  <c r="C60" i="18"/>
  <c r="I59" i="18"/>
  <c r="C59" i="18"/>
  <c r="I58" i="18"/>
  <c r="C58" i="18"/>
  <c r="I57" i="18"/>
  <c r="C57" i="18"/>
  <c r="I56" i="18"/>
  <c r="C56" i="18"/>
  <c r="I55" i="18"/>
  <c r="C55" i="18"/>
  <c r="I54" i="18"/>
  <c r="C54" i="18"/>
  <c r="I53" i="18"/>
  <c r="C53" i="18"/>
  <c r="I52" i="18"/>
  <c r="C52" i="18"/>
  <c r="I51" i="18"/>
  <c r="C51" i="18"/>
  <c r="I50" i="18"/>
  <c r="C50" i="18"/>
  <c r="I49" i="18"/>
  <c r="C49" i="18"/>
  <c r="I48" i="18"/>
  <c r="C48" i="18"/>
  <c r="I47" i="18"/>
  <c r="C47" i="18"/>
  <c r="I46" i="18"/>
  <c r="C46" i="18"/>
  <c r="I45" i="18"/>
  <c r="C45" i="18"/>
  <c r="I44" i="18"/>
  <c r="C44" i="18"/>
  <c r="I43" i="18"/>
  <c r="C43" i="18"/>
  <c r="I42" i="18"/>
  <c r="C42" i="18"/>
  <c r="I41" i="18"/>
  <c r="C41" i="18"/>
  <c r="I40" i="18"/>
  <c r="C40" i="18"/>
  <c r="I39" i="18"/>
  <c r="C39" i="18"/>
  <c r="I38" i="18"/>
  <c r="C38" i="18"/>
  <c r="I37" i="18"/>
  <c r="C37" i="18"/>
  <c r="I36" i="18"/>
  <c r="C36" i="18"/>
  <c r="I35" i="18"/>
  <c r="C35" i="18"/>
  <c r="I34" i="18"/>
  <c r="C34" i="18"/>
  <c r="I33" i="18"/>
  <c r="C33" i="18"/>
  <c r="I32" i="18"/>
  <c r="C32" i="18"/>
  <c r="I31" i="18"/>
  <c r="C31" i="18"/>
  <c r="I30" i="18"/>
  <c r="C30" i="18"/>
  <c r="I29" i="18"/>
  <c r="C29" i="18"/>
  <c r="I28" i="18"/>
  <c r="C28" i="18"/>
  <c r="I27" i="18"/>
  <c r="C27" i="18"/>
  <c r="I26" i="18"/>
  <c r="C26" i="18"/>
  <c r="I25" i="18"/>
  <c r="C25" i="18"/>
  <c r="I24" i="18"/>
  <c r="C24" i="18"/>
  <c r="I23" i="18"/>
  <c r="C23" i="18"/>
  <c r="I22" i="18"/>
  <c r="C22" i="18"/>
  <c r="I21" i="18"/>
  <c r="C21" i="18"/>
  <c r="I20" i="18"/>
  <c r="C20" i="18"/>
  <c r="I19" i="18"/>
  <c r="C19" i="18"/>
  <c r="I18" i="18"/>
  <c r="C18" i="18"/>
  <c r="I17" i="18"/>
  <c r="C17" i="18"/>
  <c r="I16" i="18"/>
  <c r="C16" i="18"/>
  <c r="I15" i="18"/>
  <c r="C15" i="18"/>
  <c r="I14" i="18"/>
  <c r="C14" i="18"/>
  <c r="I13" i="18"/>
  <c r="C13" i="18"/>
  <c r="I12" i="18"/>
  <c r="C12" i="18"/>
  <c r="I11" i="18"/>
  <c r="C11" i="18"/>
  <c r="I10" i="18"/>
  <c r="C10" i="18"/>
  <c r="I9" i="18"/>
  <c r="C9" i="18"/>
  <c r="I8" i="18"/>
  <c r="C8" i="18"/>
  <c r="I7" i="18"/>
  <c r="C7" i="18"/>
  <c r="I6" i="18"/>
  <c r="C6" i="18"/>
  <c r="I5" i="18"/>
  <c r="C5" i="18"/>
  <c r="I4" i="18"/>
  <c r="C4" i="18"/>
  <c r="I3" i="18"/>
  <c r="C3" i="18"/>
  <c r="I2" i="18"/>
  <c r="C2" i="18"/>
  <c r="E158" i="19" l="1"/>
  <c r="I158" i="19"/>
  <c r="C158" i="19"/>
  <c r="G158" i="19"/>
  <c r="I167" i="18"/>
  <c r="G168" i="18"/>
  <c r="G167" i="18"/>
  <c r="E168" i="18"/>
  <c r="E167" i="18"/>
  <c r="C168" i="18"/>
  <c r="I168" i="18"/>
  <c r="C167" i="18"/>
  <c r="C170" i="18" s="1"/>
  <c r="E114" i="17"/>
  <c r="E115" i="17"/>
  <c r="G114" i="17"/>
  <c r="G115" i="17"/>
  <c r="I114" i="17"/>
  <c r="I115" i="17"/>
  <c r="K114" i="17"/>
  <c r="K115" i="17"/>
  <c r="E127" i="17"/>
  <c r="G127" i="17"/>
  <c r="I127" i="17"/>
  <c r="K127" i="17"/>
  <c r="K128" i="17"/>
  <c r="I128" i="17"/>
  <c r="G128" i="17"/>
  <c r="E128" i="17"/>
  <c r="C128" i="17"/>
  <c r="C102" i="17"/>
  <c r="C103" i="17"/>
  <c r="E102" i="17"/>
  <c r="E103" i="17"/>
  <c r="G102" i="17"/>
  <c r="G103" i="17"/>
  <c r="I102" i="17"/>
  <c r="I103" i="17"/>
  <c r="K102" i="17"/>
  <c r="K103" i="17"/>
  <c r="C104" i="17"/>
  <c r="C105" i="17"/>
  <c r="C106" i="17"/>
  <c r="C107" i="17"/>
  <c r="E104" i="17"/>
  <c r="E105" i="17"/>
  <c r="E106" i="17"/>
  <c r="E107" i="17"/>
  <c r="G104" i="17"/>
  <c r="G105" i="17"/>
  <c r="G106" i="17"/>
  <c r="G107" i="17"/>
  <c r="I104" i="17"/>
  <c r="I105" i="17"/>
  <c r="I106" i="17"/>
  <c r="I107" i="17"/>
  <c r="K104" i="17"/>
  <c r="K105" i="17"/>
  <c r="K106" i="17"/>
  <c r="K107" i="17"/>
  <c r="K113" i="17"/>
  <c r="K116" i="17"/>
  <c r="I113" i="17"/>
  <c r="G113" i="17"/>
  <c r="E113" i="17"/>
  <c r="C113" i="17"/>
  <c r="K177" i="17"/>
  <c r="I177" i="17"/>
  <c r="G177" i="17"/>
  <c r="E177" i="17"/>
  <c r="C177" i="17"/>
  <c r="K176" i="17"/>
  <c r="I176" i="17"/>
  <c r="G176" i="17"/>
  <c r="E176" i="17"/>
  <c r="C176" i="17"/>
  <c r="K175" i="17"/>
  <c r="I175" i="17"/>
  <c r="G175" i="17"/>
  <c r="E175" i="17"/>
  <c r="C175" i="17"/>
  <c r="K174" i="17"/>
  <c r="I174" i="17"/>
  <c r="G174" i="17"/>
  <c r="E174" i="17"/>
  <c r="C174" i="17"/>
  <c r="K173" i="17"/>
  <c r="I173" i="17"/>
  <c r="G173" i="17"/>
  <c r="E173" i="17"/>
  <c r="C173" i="17"/>
  <c r="K172" i="17"/>
  <c r="I172" i="17"/>
  <c r="G172" i="17"/>
  <c r="E172" i="17"/>
  <c r="C172" i="17"/>
  <c r="K171" i="17"/>
  <c r="I171" i="17"/>
  <c r="G171" i="17"/>
  <c r="E171" i="17"/>
  <c r="C171" i="17"/>
  <c r="K170" i="17"/>
  <c r="I170" i="17"/>
  <c r="G170" i="17"/>
  <c r="E170" i="17"/>
  <c r="C170" i="17"/>
  <c r="K169" i="17"/>
  <c r="I169" i="17"/>
  <c r="G169" i="17"/>
  <c r="E169" i="17"/>
  <c r="C169" i="17"/>
  <c r="K168" i="17"/>
  <c r="I168" i="17"/>
  <c r="G168" i="17"/>
  <c r="E168" i="17"/>
  <c r="C168" i="17"/>
  <c r="K167" i="17"/>
  <c r="I167" i="17"/>
  <c r="G167" i="17"/>
  <c r="E167" i="17"/>
  <c r="C167" i="17"/>
  <c r="K166" i="17"/>
  <c r="I166" i="17"/>
  <c r="G166" i="17"/>
  <c r="E166" i="17"/>
  <c r="C166" i="17"/>
  <c r="K165" i="17"/>
  <c r="I165" i="17"/>
  <c r="G165" i="17"/>
  <c r="E165" i="17"/>
  <c r="C165" i="17"/>
  <c r="K164" i="17"/>
  <c r="I164" i="17"/>
  <c r="G164" i="17"/>
  <c r="E164" i="17"/>
  <c r="C164" i="17"/>
  <c r="K163" i="17"/>
  <c r="I163" i="17"/>
  <c r="G163" i="17"/>
  <c r="E163" i="17"/>
  <c r="C163" i="17"/>
  <c r="K162" i="17"/>
  <c r="I162" i="17"/>
  <c r="G162" i="17"/>
  <c r="E162" i="17"/>
  <c r="C162" i="17"/>
  <c r="K161" i="17"/>
  <c r="I161" i="17"/>
  <c r="G161" i="17"/>
  <c r="E161" i="17"/>
  <c r="C161" i="17"/>
  <c r="K160" i="17"/>
  <c r="I160" i="17"/>
  <c r="G160" i="17"/>
  <c r="E160" i="17"/>
  <c r="C160" i="17"/>
  <c r="K159" i="17"/>
  <c r="I159" i="17"/>
  <c r="G159" i="17"/>
  <c r="E159" i="17"/>
  <c r="C159" i="17"/>
  <c r="K158" i="17"/>
  <c r="I158" i="17"/>
  <c r="G158" i="17"/>
  <c r="E158" i="17"/>
  <c r="C158" i="17"/>
  <c r="K157" i="17"/>
  <c r="I157" i="17"/>
  <c r="G157" i="17"/>
  <c r="E157" i="17"/>
  <c r="C157" i="17"/>
  <c r="K156" i="17"/>
  <c r="I156" i="17"/>
  <c r="G156" i="17"/>
  <c r="E156" i="17"/>
  <c r="C156" i="17"/>
  <c r="K155" i="17"/>
  <c r="I155" i="17"/>
  <c r="G155" i="17"/>
  <c r="E155" i="17"/>
  <c r="C155" i="17"/>
  <c r="K154" i="17"/>
  <c r="I154" i="17"/>
  <c r="G154" i="17"/>
  <c r="E154" i="17"/>
  <c r="C154" i="17"/>
  <c r="K153" i="17"/>
  <c r="I153" i="17"/>
  <c r="G153" i="17"/>
  <c r="E153" i="17"/>
  <c r="C153" i="17"/>
  <c r="K152" i="17"/>
  <c r="I152" i="17"/>
  <c r="G152" i="17"/>
  <c r="E152" i="17"/>
  <c r="C152" i="17"/>
  <c r="K151" i="17"/>
  <c r="I151" i="17"/>
  <c r="G151" i="17"/>
  <c r="E151" i="17"/>
  <c r="C151" i="17"/>
  <c r="K150" i="17"/>
  <c r="I150" i="17"/>
  <c r="G150" i="17"/>
  <c r="E150" i="17"/>
  <c r="C150" i="17"/>
  <c r="K149" i="17"/>
  <c r="I149" i="17"/>
  <c r="G149" i="17"/>
  <c r="E149" i="17"/>
  <c r="C149" i="17"/>
  <c r="K148" i="17"/>
  <c r="I148" i="17"/>
  <c r="G148" i="17"/>
  <c r="E148" i="17"/>
  <c r="C148" i="17"/>
  <c r="K147" i="17"/>
  <c r="I147" i="17"/>
  <c r="G147" i="17"/>
  <c r="E147" i="17"/>
  <c r="C147" i="17"/>
  <c r="K146" i="17"/>
  <c r="I146" i="17"/>
  <c r="G146" i="17"/>
  <c r="E146" i="17"/>
  <c r="C146" i="17"/>
  <c r="K145" i="17"/>
  <c r="I145" i="17"/>
  <c r="G145" i="17"/>
  <c r="E145" i="17"/>
  <c r="C145" i="17"/>
  <c r="K144" i="17"/>
  <c r="I144" i="17"/>
  <c r="G144" i="17"/>
  <c r="E144" i="17"/>
  <c r="C144" i="17"/>
  <c r="K143" i="17"/>
  <c r="I143" i="17"/>
  <c r="G143" i="17"/>
  <c r="E143" i="17"/>
  <c r="C143" i="17"/>
  <c r="K142" i="17"/>
  <c r="I142" i="17"/>
  <c r="G142" i="17"/>
  <c r="E142" i="17"/>
  <c r="C142" i="17"/>
  <c r="K141" i="17"/>
  <c r="I141" i="17"/>
  <c r="G141" i="17"/>
  <c r="E141" i="17"/>
  <c r="C141" i="17"/>
  <c r="K140" i="17"/>
  <c r="I140" i="17"/>
  <c r="G140" i="17"/>
  <c r="E140" i="17"/>
  <c r="C140" i="17"/>
  <c r="K139" i="17"/>
  <c r="I139" i="17"/>
  <c r="G139" i="17"/>
  <c r="E139" i="17"/>
  <c r="C139" i="17"/>
  <c r="K138" i="17"/>
  <c r="I138" i="17"/>
  <c r="G138" i="17"/>
  <c r="E138" i="17"/>
  <c r="C138" i="17"/>
  <c r="K137" i="17"/>
  <c r="I137" i="17"/>
  <c r="G137" i="17"/>
  <c r="E137" i="17"/>
  <c r="C137" i="17"/>
  <c r="K136" i="17"/>
  <c r="I136" i="17"/>
  <c r="G136" i="17"/>
  <c r="E136" i="17"/>
  <c r="C136" i="17"/>
  <c r="K135" i="17"/>
  <c r="I135" i="17"/>
  <c r="G135" i="17"/>
  <c r="E135" i="17"/>
  <c r="C135" i="17"/>
  <c r="K134" i="17"/>
  <c r="I134" i="17"/>
  <c r="G134" i="17"/>
  <c r="E134" i="17"/>
  <c r="C134" i="17"/>
  <c r="K133" i="17"/>
  <c r="I133" i="17"/>
  <c r="G133" i="17"/>
  <c r="E133" i="17"/>
  <c r="C133" i="17"/>
  <c r="K132" i="17"/>
  <c r="I132" i="17"/>
  <c r="G132" i="17"/>
  <c r="E132" i="17"/>
  <c r="C132" i="17"/>
  <c r="K131" i="17"/>
  <c r="I131" i="17"/>
  <c r="G131" i="17"/>
  <c r="E131" i="17"/>
  <c r="C131" i="17"/>
  <c r="K130" i="17"/>
  <c r="I130" i="17"/>
  <c r="G130" i="17"/>
  <c r="E130" i="17"/>
  <c r="C130" i="17"/>
  <c r="K129" i="17"/>
  <c r="I129" i="17"/>
  <c r="G129" i="17"/>
  <c r="E129" i="17"/>
  <c r="C129" i="17"/>
  <c r="K126" i="17"/>
  <c r="I126" i="17"/>
  <c r="G126" i="17"/>
  <c r="E126" i="17"/>
  <c r="C126" i="17"/>
  <c r="K125" i="17"/>
  <c r="I125" i="17"/>
  <c r="G125" i="17"/>
  <c r="E125" i="17"/>
  <c r="C125" i="17"/>
  <c r="K124" i="17"/>
  <c r="I124" i="17"/>
  <c r="G124" i="17"/>
  <c r="E124" i="17"/>
  <c r="C124" i="17"/>
  <c r="K123" i="17"/>
  <c r="I123" i="17"/>
  <c r="G123" i="17"/>
  <c r="E123" i="17"/>
  <c r="C123" i="17"/>
  <c r="K122" i="17"/>
  <c r="I122" i="17"/>
  <c r="G122" i="17"/>
  <c r="E122" i="17"/>
  <c r="C122" i="17"/>
  <c r="K121" i="17"/>
  <c r="I121" i="17"/>
  <c r="G121" i="17"/>
  <c r="E121" i="17"/>
  <c r="C121" i="17"/>
  <c r="K120" i="17"/>
  <c r="I120" i="17"/>
  <c r="G120" i="17"/>
  <c r="E120" i="17"/>
  <c r="C120" i="17"/>
  <c r="K119" i="17"/>
  <c r="I119" i="17"/>
  <c r="G119" i="17"/>
  <c r="E119" i="17"/>
  <c r="C119" i="17"/>
  <c r="K118" i="17"/>
  <c r="I118" i="17"/>
  <c r="G118" i="17"/>
  <c r="E118" i="17"/>
  <c r="C118" i="17"/>
  <c r="K117" i="17"/>
  <c r="I117" i="17"/>
  <c r="G117" i="17"/>
  <c r="E117" i="17"/>
  <c r="C117" i="17"/>
  <c r="I116" i="17"/>
  <c r="G116" i="17"/>
  <c r="E116" i="17"/>
  <c r="C116" i="17"/>
  <c r="K112" i="17"/>
  <c r="I112" i="17"/>
  <c r="G112" i="17"/>
  <c r="E112" i="17"/>
  <c r="C112" i="17"/>
  <c r="K111" i="17"/>
  <c r="I111" i="17"/>
  <c r="G111" i="17"/>
  <c r="E111" i="17"/>
  <c r="C111" i="17"/>
  <c r="K110" i="17"/>
  <c r="I110" i="17"/>
  <c r="G110" i="17"/>
  <c r="E110" i="17"/>
  <c r="C110" i="17"/>
  <c r="K109" i="17"/>
  <c r="I109" i="17"/>
  <c r="G109" i="17"/>
  <c r="E109" i="17"/>
  <c r="C109" i="17"/>
  <c r="K108" i="17"/>
  <c r="I108" i="17"/>
  <c r="G108" i="17"/>
  <c r="E108" i="17"/>
  <c r="C108" i="17"/>
  <c r="K101" i="17"/>
  <c r="I101" i="17"/>
  <c r="G101" i="17"/>
  <c r="E101" i="17"/>
  <c r="C101" i="17"/>
  <c r="K100" i="17"/>
  <c r="I100" i="17"/>
  <c r="G100" i="17"/>
  <c r="E100" i="17"/>
  <c r="C100" i="17"/>
  <c r="K99" i="17"/>
  <c r="I99" i="17"/>
  <c r="G99" i="17"/>
  <c r="E99" i="17"/>
  <c r="C99" i="17"/>
  <c r="K98" i="17"/>
  <c r="I98" i="17"/>
  <c r="G98" i="17"/>
  <c r="E98" i="17"/>
  <c r="C98" i="17"/>
  <c r="K97" i="17"/>
  <c r="I97" i="17"/>
  <c r="G97" i="17"/>
  <c r="E97" i="17"/>
  <c r="C97" i="17"/>
  <c r="K96" i="17"/>
  <c r="I96" i="17"/>
  <c r="G96" i="17"/>
  <c r="E96" i="17"/>
  <c r="C96" i="17"/>
  <c r="K95" i="17"/>
  <c r="I95" i="17"/>
  <c r="G95" i="17"/>
  <c r="E95" i="17"/>
  <c r="C95" i="17"/>
  <c r="K94" i="17"/>
  <c r="I94" i="17"/>
  <c r="G94" i="17"/>
  <c r="E94" i="17"/>
  <c r="C94" i="17"/>
  <c r="K93" i="17"/>
  <c r="I93" i="17"/>
  <c r="G93" i="17"/>
  <c r="E93" i="17"/>
  <c r="C93" i="17"/>
  <c r="K92" i="17"/>
  <c r="I92" i="17"/>
  <c r="G92" i="17"/>
  <c r="E92" i="17"/>
  <c r="C92" i="17"/>
  <c r="K91" i="17"/>
  <c r="I91" i="17"/>
  <c r="G91" i="17"/>
  <c r="E91" i="17"/>
  <c r="C91" i="17"/>
  <c r="K90" i="17"/>
  <c r="I90" i="17"/>
  <c r="G90" i="17"/>
  <c r="E90" i="17"/>
  <c r="C90" i="17"/>
  <c r="K89" i="17"/>
  <c r="I89" i="17"/>
  <c r="G89" i="17"/>
  <c r="E89" i="17"/>
  <c r="C89" i="17"/>
  <c r="K88" i="17"/>
  <c r="I88" i="17"/>
  <c r="G88" i="17"/>
  <c r="E88" i="17"/>
  <c r="C88" i="17"/>
  <c r="K87" i="17"/>
  <c r="I87" i="17"/>
  <c r="G87" i="17"/>
  <c r="E87" i="17"/>
  <c r="C87" i="17"/>
  <c r="K86" i="17"/>
  <c r="I86" i="17"/>
  <c r="G86" i="17"/>
  <c r="E86" i="17"/>
  <c r="C86" i="17"/>
  <c r="K83" i="17"/>
  <c r="I83" i="17"/>
  <c r="G83" i="17"/>
  <c r="E83" i="17"/>
  <c r="C83" i="17"/>
  <c r="K82" i="17"/>
  <c r="I82" i="17"/>
  <c r="G82" i="17"/>
  <c r="E82" i="17"/>
  <c r="C82" i="17"/>
  <c r="K81" i="17"/>
  <c r="I81" i="17"/>
  <c r="G81" i="17"/>
  <c r="E81" i="17"/>
  <c r="C81" i="17"/>
  <c r="K80" i="17"/>
  <c r="I80" i="17"/>
  <c r="G80" i="17"/>
  <c r="E80" i="17"/>
  <c r="C80" i="17"/>
  <c r="K79" i="17"/>
  <c r="I79" i="17"/>
  <c r="G79" i="17"/>
  <c r="E79" i="17"/>
  <c r="C79" i="17"/>
  <c r="K78" i="17"/>
  <c r="I78" i="17"/>
  <c r="G78" i="17"/>
  <c r="E78" i="17"/>
  <c r="C78" i="17"/>
  <c r="K77" i="17"/>
  <c r="I77" i="17"/>
  <c r="G77" i="17"/>
  <c r="E77" i="17"/>
  <c r="C77" i="17"/>
  <c r="K76" i="17"/>
  <c r="I76" i="17"/>
  <c r="G76" i="17"/>
  <c r="E76" i="17"/>
  <c r="C76" i="17"/>
  <c r="K75" i="17"/>
  <c r="I75" i="17"/>
  <c r="G75" i="17"/>
  <c r="E75" i="17"/>
  <c r="C75" i="17"/>
  <c r="K74" i="17"/>
  <c r="I74" i="17"/>
  <c r="G74" i="17"/>
  <c r="E74" i="17"/>
  <c r="C74" i="17"/>
  <c r="K73" i="17"/>
  <c r="I73" i="17"/>
  <c r="G73" i="17"/>
  <c r="E73" i="17"/>
  <c r="C73" i="17"/>
  <c r="K72" i="17"/>
  <c r="I72" i="17"/>
  <c r="G72" i="17"/>
  <c r="E72" i="17"/>
  <c r="C72" i="17"/>
  <c r="K71" i="17"/>
  <c r="I71" i="17"/>
  <c r="G71" i="17"/>
  <c r="E71" i="17"/>
  <c r="C71" i="17"/>
  <c r="K70" i="17"/>
  <c r="I70" i="17"/>
  <c r="G70" i="17"/>
  <c r="E70" i="17"/>
  <c r="C70" i="17"/>
  <c r="K69" i="17"/>
  <c r="I69" i="17"/>
  <c r="G69" i="17"/>
  <c r="E69" i="17"/>
  <c r="C69" i="17"/>
  <c r="K68" i="17"/>
  <c r="I68" i="17"/>
  <c r="G68" i="17"/>
  <c r="E68" i="17"/>
  <c r="C68" i="17"/>
  <c r="K67" i="17"/>
  <c r="I67" i="17"/>
  <c r="G67" i="17"/>
  <c r="E67" i="17"/>
  <c r="C67" i="17"/>
  <c r="K66" i="17"/>
  <c r="I66" i="17"/>
  <c r="G66" i="17"/>
  <c r="E66" i="17"/>
  <c r="C66" i="17"/>
  <c r="K65" i="17"/>
  <c r="I65" i="17"/>
  <c r="G65" i="17"/>
  <c r="E65" i="17"/>
  <c r="C65" i="17"/>
  <c r="K64" i="17"/>
  <c r="I64" i="17"/>
  <c r="G64" i="17"/>
  <c r="E64" i="17"/>
  <c r="C64" i="17"/>
  <c r="K63" i="17"/>
  <c r="I63" i="17"/>
  <c r="G63" i="17"/>
  <c r="E63" i="17"/>
  <c r="C63" i="17"/>
  <c r="K62" i="17"/>
  <c r="I62" i="17"/>
  <c r="G62" i="17"/>
  <c r="E62" i="17"/>
  <c r="C62" i="17"/>
  <c r="K61" i="17"/>
  <c r="I61" i="17"/>
  <c r="G61" i="17"/>
  <c r="E61" i="17"/>
  <c r="C61" i="17"/>
  <c r="K60" i="17"/>
  <c r="I60" i="17"/>
  <c r="G60" i="17"/>
  <c r="E60" i="17"/>
  <c r="C60" i="17"/>
  <c r="K59" i="17"/>
  <c r="I59" i="17"/>
  <c r="G59" i="17"/>
  <c r="E59" i="17"/>
  <c r="C59" i="17"/>
  <c r="K58" i="17"/>
  <c r="I58" i="17"/>
  <c r="G58" i="17"/>
  <c r="E58" i="17"/>
  <c r="C58" i="17"/>
  <c r="K57" i="17"/>
  <c r="I57" i="17"/>
  <c r="G57" i="17"/>
  <c r="E57" i="17"/>
  <c r="C57" i="17"/>
  <c r="K56" i="17"/>
  <c r="I56" i="17"/>
  <c r="G56" i="17"/>
  <c r="E56" i="17"/>
  <c r="C56" i="17"/>
  <c r="K55" i="17"/>
  <c r="I55" i="17"/>
  <c r="G55" i="17"/>
  <c r="E55" i="17"/>
  <c r="C55" i="17"/>
  <c r="K54" i="17"/>
  <c r="I54" i="17"/>
  <c r="G54" i="17"/>
  <c r="E54" i="17"/>
  <c r="C54" i="17"/>
  <c r="K53" i="17"/>
  <c r="I53" i="17"/>
  <c r="G53" i="17"/>
  <c r="E53" i="17"/>
  <c r="C53" i="17"/>
  <c r="K52" i="17"/>
  <c r="I52" i="17"/>
  <c r="G52" i="17"/>
  <c r="E52" i="17"/>
  <c r="C52" i="17"/>
  <c r="K51" i="17"/>
  <c r="I51" i="17"/>
  <c r="G51" i="17"/>
  <c r="E51" i="17"/>
  <c r="C51" i="17"/>
  <c r="K50" i="17"/>
  <c r="I50" i="17"/>
  <c r="G50" i="17"/>
  <c r="E50" i="17"/>
  <c r="C50" i="17"/>
  <c r="K49" i="17"/>
  <c r="I49" i="17"/>
  <c r="G49" i="17"/>
  <c r="E49" i="17"/>
  <c r="C49" i="17"/>
  <c r="K48" i="17"/>
  <c r="I48" i="17"/>
  <c r="G48" i="17"/>
  <c r="E48" i="17"/>
  <c r="C48" i="17"/>
  <c r="K47" i="17"/>
  <c r="I47" i="17"/>
  <c r="G47" i="17"/>
  <c r="E47" i="17"/>
  <c r="C47" i="17"/>
  <c r="K46" i="17"/>
  <c r="I46" i="17"/>
  <c r="G46" i="17"/>
  <c r="E46" i="17"/>
  <c r="C46" i="17"/>
  <c r="K45" i="17"/>
  <c r="I45" i="17"/>
  <c r="G45" i="17"/>
  <c r="E45" i="17"/>
  <c r="C45" i="17"/>
  <c r="K44" i="17"/>
  <c r="I44" i="17"/>
  <c r="G44" i="17"/>
  <c r="E44" i="17"/>
  <c r="C44" i="17"/>
  <c r="K43" i="17"/>
  <c r="I43" i="17"/>
  <c r="G43" i="17"/>
  <c r="E43" i="17"/>
  <c r="C43" i="17"/>
  <c r="K42" i="17"/>
  <c r="I42" i="17"/>
  <c r="G42" i="17"/>
  <c r="E42" i="17"/>
  <c r="C42" i="17"/>
  <c r="K41" i="17"/>
  <c r="I41" i="17"/>
  <c r="G41" i="17"/>
  <c r="E41" i="17"/>
  <c r="C41" i="17"/>
  <c r="K40" i="17"/>
  <c r="I40" i="17"/>
  <c r="G40" i="17"/>
  <c r="E40" i="17"/>
  <c r="C40" i="17"/>
  <c r="K39" i="17"/>
  <c r="I39" i="17"/>
  <c r="G39" i="17"/>
  <c r="E39" i="17"/>
  <c r="C39" i="17"/>
  <c r="K38" i="17"/>
  <c r="I38" i="17"/>
  <c r="G38" i="17"/>
  <c r="E38" i="17"/>
  <c r="C38" i="17"/>
  <c r="K37" i="17"/>
  <c r="I37" i="17"/>
  <c r="G37" i="17"/>
  <c r="E37" i="17"/>
  <c r="C37" i="17"/>
  <c r="K36" i="17"/>
  <c r="I36" i="17"/>
  <c r="G36" i="17"/>
  <c r="E36" i="17"/>
  <c r="C36" i="17"/>
  <c r="K35" i="17"/>
  <c r="I35" i="17"/>
  <c r="G35" i="17"/>
  <c r="E35" i="17"/>
  <c r="C35" i="17"/>
  <c r="K34" i="17"/>
  <c r="I34" i="17"/>
  <c r="G34" i="17"/>
  <c r="E34" i="17"/>
  <c r="C34" i="17"/>
  <c r="K33" i="17"/>
  <c r="I33" i="17"/>
  <c r="G33" i="17"/>
  <c r="E33" i="17"/>
  <c r="C33" i="17"/>
  <c r="K32" i="17"/>
  <c r="I32" i="17"/>
  <c r="G32" i="17"/>
  <c r="E32" i="17"/>
  <c r="C32" i="17"/>
  <c r="K31" i="17"/>
  <c r="I31" i="17"/>
  <c r="G31" i="17"/>
  <c r="E31" i="17"/>
  <c r="C31" i="17"/>
  <c r="K30" i="17"/>
  <c r="I30" i="17"/>
  <c r="G30" i="17"/>
  <c r="E30" i="17"/>
  <c r="C30" i="17"/>
  <c r="K29" i="17"/>
  <c r="I29" i="17"/>
  <c r="G29" i="17"/>
  <c r="E29" i="17"/>
  <c r="C29" i="17"/>
  <c r="K28" i="17"/>
  <c r="I28" i="17"/>
  <c r="G28" i="17"/>
  <c r="E28" i="17"/>
  <c r="C28" i="17"/>
  <c r="K27" i="17"/>
  <c r="I27" i="17"/>
  <c r="G27" i="17"/>
  <c r="E27" i="17"/>
  <c r="C27" i="17"/>
  <c r="K26" i="17"/>
  <c r="I26" i="17"/>
  <c r="G26" i="17"/>
  <c r="E26" i="17"/>
  <c r="C26" i="17"/>
  <c r="K25" i="17"/>
  <c r="I25" i="17"/>
  <c r="G25" i="17"/>
  <c r="E25" i="17"/>
  <c r="C25" i="17"/>
  <c r="K24" i="17"/>
  <c r="I24" i="17"/>
  <c r="G24" i="17"/>
  <c r="E24" i="17"/>
  <c r="C24" i="17"/>
  <c r="K23" i="17"/>
  <c r="I23" i="17"/>
  <c r="G23" i="17"/>
  <c r="E23" i="17"/>
  <c r="C23" i="17"/>
  <c r="K22" i="17"/>
  <c r="I22" i="17"/>
  <c r="G22" i="17"/>
  <c r="E22" i="17"/>
  <c r="C22" i="17"/>
  <c r="K21" i="17"/>
  <c r="I21" i="17"/>
  <c r="G21" i="17"/>
  <c r="E21" i="17"/>
  <c r="C21" i="17"/>
  <c r="K20" i="17"/>
  <c r="I20" i="17"/>
  <c r="G20" i="17"/>
  <c r="E20" i="17"/>
  <c r="C20" i="17"/>
  <c r="K19" i="17"/>
  <c r="I19" i="17"/>
  <c r="G19" i="17"/>
  <c r="E19" i="17"/>
  <c r="C19" i="17"/>
  <c r="K18" i="17"/>
  <c r="I18" i="17"/>
  <c r="G18" i="17"/>
  <c r="E18" i="17"/>
  <c r="C18" i="17"/>
  <c r="K17" i="17"/>
  <c r="I17" i="17"/>
  <c r="G17" i="17"/>
  <c r="E17" i="17"/>
  <c r="C17" i="17"/>
  <c r="K16" i="17"/>
  <c r="I16" i="17"/>
  <c r="G16" i="17"/>
  <c r="E16" i="17"/>
  <c r="C16" i="17"/>
  <c r="K15" i="17"/>
  <c r="I15" i="17"/>
  <c r="G15" i="17"/>
  <c r="E15" i="17"/>
  <c r="C15" i="17"/>
  <c r="K14" i="17"/>
  <c r="I14" i="17"/>
  <c r="G14" i="17"/>
  <c r="E14" i="17"/>
  <c r="C14" i="17"/>
  <c r="K13" i="17"/>
  <c r="I13" i="17"/>
  <c r="G13" i="17"/>
  <c r="E13" i="17"/>
  <c r="C13" i="17"/>
  <c r="K12" i="17"/>
  <c r="I12" i="17"/>
  <c r="G12" i="17"/>
  <c r="E12" i="17"/>
  <c r="C12" i="17"/>
  <c r="K11" i="17"/>
  <c r="I11" i="17"/>
  <c r="G11" i="17"/>
  <c r="E11" i="17"/>
  <c r="C11" i="17"/>
  <c r="K10" i="17"/>
  <c r="I10" i="17"/>
  <c r="G10" i="17"/>
  <c r="E10" i="17"/>
  <c r="C10" i="17"/>
  <c r="K9" i="17"/>
  <c r="I9" i="17"/>
  <c r="G9" i="17"/>
  <c r="E9" i="17"/>
  <c r="C9" i="17"/>
  <c r="K8" i="17"/>
  <c r="I8" i="17"/>
  <c r="G8" i="17"/>
  <c r="E8" i="17"/>
  <c r="C8" i="17"/>
  <c r="K7" i="17"/>
  <c r="I7" i="17"/>
  <c r="G7" i="17"/>
  <c r="E7" i="17"/>
  <c r="C7" i="17"/>
  <c r="K6" i="17"/>
  <c r="I6" i="17"/>
  <c r="G6" i="17"/>
  <c r="E6" i="17"/>
  <c r="C6" i="17"/>
  <c r="K5" i="17"/>
  <c r="I5" i="17"/>
  <c r="G5" i="17"/>
  <c r="E5" i="17"/>
  <c r="C5" i="17"/>
  <c r="K4" i="17"/>
  <c r="I4" i="17"/>
  <c r="G4" i="17"/>
  <c r="E4" i="17"/>
  <c r="C4" i="17"/>
  <c r="K3" i="17"/>
  <c r="I3" i="17"/>
  <c r="G3" i="17"/>
  <c r="E3" i="17"/>
  <c r="C3" i="17"/>
  <c r="K2" i="17"/>
  <c r="I2" i="17"/>
  <c r="G2" i="17"/>
  <c r="E2" i="17"/>
  <c r="C2" i="17"/>
  <c r="I170" i="18" l="1"/>
  <c r="G170" i="18"/>
  <c r="E170" i="18"/>
  <c r="E178" i="17"/>
  <c r="C179" i="17"/>
  <c r="G178" i="17"/>
  <c r="I178" i="17"/>
  <c r="E179" i="17"/>
  <c r="G179" i="17"/>
  <c r="K178" i="17"/>
  <c r="C178" i="17"/>
  <c r="C181" i="17" s="1"/>
  <c r="I179" i="17"/>
  <c r="K179" i="17"/>
  <c r="I2" i="16"/>
  <c r="K166" i="16"/>
  <c r="K165" i="16"/>
  <c r="K164" i="16"/>
  <c r="K163" i="16"/>
  <c r="K162" i="16"/>
  <c r="K161" i="16"/>
  <c r="K160" i="16"/>
  <c r="K159" i="16"/>
  <c r="K158" i="16"/>
  <c r="K157" i="16"/>
  <c r="K156" i="16"/>
  <c r="K155" i="16"/>
  <c r="K154" i="16"/>
  <c r="K153" i="16"/>
  <c r="K152" i="16"/>
  <c r="K151" i="16"/>
  <c r="K150" i="16"/>
  <c r="K149" i="16"/>
  <c r="K148" i="16"/>
  <c r="K147" i="16"/>
  <c r="K146" i="16"/>
  <c r="K145" i="16"/>
  <c r="K144" i="16"/>
  <c r="K143" i="16"/>
  <c r="K142" i="16"/>
  <c r="K141" i="16"/>
  <c r="K140" i="16"/>
  <c r="K139" i="16"/>
  <c r="K138" i="16"/>
  <c r="K137" i="16"/>
  <c r="K136" i="16"/>
  <c r="K135" i="16"/>
  <c r="K134" i="16"/>
  <c r="K133" i="16"/>
  <c r="K132" i="16"/>
  <c r="K131" i="16"/>
  <c r="K130" i="16"/>
  <c r="K129" i="16"/>
  <c r="K128" i="16"/>
  <c r="K127" i="16"/>
  <c r="K126" i="16"/>
  <c r="K125" i="16"/>
  <c r="K124" i="16"/>
  <c r="K123" i="16"/>
  <c r="K122" i="16"/>
  <c r="K121" i="16"/>
  <c r="K120" i="16"/>
  <c r="K119" i="16"/>
  <c r="K118" i="16"/>
  <c r="K117" i="16"/>
  <c r="K116" i="16"/>
  <c r="K115" i="16"/>
  <c r="K114" i="16"/>
  <c r="K113" i="16"/>
  <c r="K112" i="16"/>
  <c r="K111" i="16"/>
  <c r="K110" i="16"/>
  <c r="K109" i="16"/>
  <c r="K108" i="16"/>
  <c r="K107" i="16"/>
  <c r="K106" i="16"/>
  <c r="K105" i="16"/>
  <c r="K104" i="16"/>
  <c r="K103" i="16"/>
  <c r="K102" i="16"/>
  <c r="K101" i="16"/>
  <c r="K100" i="16"/>
  <c r="K99" i="16"/>
  <c r="K98" i="16"/>
  <c r="K97" i="16"/>
  <c r="K96" i="16"/>
  <c r="K95" i="16"/>
  <c r="K94" i="16"/>
  <c r="K93" i="16"/>
  <c r="K92" i="16"/>
  <c r="K91" i="16"/>
  <c r="K90" i="16"/>
  <c r="K89" i="16"/>
  <c r="K88" i="16"/>
  <c r="K87" i="16"/>
  <c r="K86" i="16"/>
  <c r="I166" i="16"/>
  <c r="I165" i="16"/>
  <c r="I164" i="16"/>
  <c r="I163" i="16"/>
  <c r="I162" i="16"/>
  <c r="I161" i="16"/>
  <c r="I160" i="16"/>
  <c r="I159" i="16"/>
  <c r="I158" i="16"/>
  <c r="I157" i="16"/>
  <c r="I156" i="16"/>
  <c r="I155" i="16"/>
  <c r="I154" i="16"/>
  <c r="I153" i="16"/>
  <c r="I152" i="16"/>
  <c r="I151" i="16"/>
  <c r="I150" i="16"/>
  <c r="I149" i="16"/>
  <c r="I148" i="16"/>
  <c r="I147" i="16"/>
  <c r="I146" i="16"/>
  <c r="I145" i="16"/>
  <c r="I144" i="16"/>
  <c r="I143" i="16"/>
  <c r="I142" i="16"/>
  <c r="I141" i="16"/>
  <c r="I140" i="16"/>
  <c r="I139" i="16"/>
  <c r="I138" i="16"/>
  <c r="I137" i="16"/>
  <c r="I136" i="16"/>
  <c r="I135" i="16"/>
  <c r="I134" i="16"/>
  <c r="I133" i="16"/>
  <c r="I132" i="16"/>
  <c r="I131" i="16"/>
  <c r="I130" i="16"/>
  <c r="I129" i="16"/>
  <c r="I128" i="16"/>
  <c r="I127" i="16"/>
  <c r="I126" i="16"/>
  <c r="I125" i="16"/>
  <c r="I124" i="16"/>
  <c r="I123" i="16"/>
  <c r="I122" i="16"/>
  <c r="I121" i="16"/>
  <c r="I120" i="16"/>
  <c r="I119" i="16"/>
  <c r="I118" i="16"/>
  <c r="I117" i="16"/>
  <c r="I116" i="16"/>
  <c r="I115" i="16"/>
  <c r="I114" i="16"/>
  <c r="I113" i="16"/>
  <c r="I112" i="16"/>
  <c r="I111" i="16"/>
  <c r="I110" i="16"/>
  <c r="I109" i="16"/>
  <c r="I108" i="16"/>
  <c r="I107" i="16"/>
  <c r="I106" i="16"/>
  <c r="I105" i="16"/>
  <c r="I104" i="16"/>
  <c r="I103" i="16"/>
  <c r="I102" i="16"/>
  <c r="I101" i="16"/>
  <c r="I100" i="16"/>
  <c r="I99" i="16"/>
  <c r="I98" i="16"/>
  <c r="I97" i="16"/>
  <c r="I96" i="16"/>
  <c r="I95" i="16"/>
  <c r="I94" i="16"/>
  <c r="I93" i="16"/>
  <c r="I92" i="16"/>
  <c r="I91" i="16"/>
  <c r="I90" i="16"/>
  <c r="I89" i="16"/>
  <c r="I88" i="16"/>
  <c r="I87" i="16"/>
  <c r="I86" i="16"/>
  <c r="K83" i="16"/>
  <c r="K82" i="16"/>
  <c r="K81" i="16"/>
  <c r="K80" i="16"/>
  <c r="K79" i="16"/>
  <c r="K78" i="16"/>
  <c r="K77" i="16"/>
  <c r="K76" i="16"/>
  <c r="K75" i="16"/>
  <c r="K74" i="16"/>
  <c r="K73" i="16"/>
  <c r="K72" i="16"/>
  <c r="K71" i="16"/>
  <c r="K70" i="16"/>
  <c r="K69" i="16"/>
  <c r="K68" i="16"/>
  <c r="K67" i="16"/>
  <c r="K66" i="16"/>
  <c r="K65" i="16"/>
  <c r="K64" i="16"/>
  <c r="K63" i="16"/>
  <c r="K62" i="16"/>
  <c r="K61" i="16"/>
  <c r="K60" i="16"/>
  <c r="K59" i="16"/>
  <c r="K58" i="16"/>
  <c r="K57" i="16"/>
  <c r="K56" i="16"/>
  <c r="K55" i="16"/>
  <c r="K54" i="16"/>
  <c r="K53" i="16"/>
  <c r="K52" i="16"/>
  <c r="K51" i="16"/>
  <c r="K50" i="16"/>
  <c r="K49" i="16"/>
  <c r="K48" i="16"/>
  <c r="K47" i="16"/>
  <c r="K46" i="16"/>
  <c r="K45" i="16"/>
  <c r="K44" i="16"/>
  <c r="K43" i="16"/>
  <c r="K42" i="16"/>
  <c r="K41" i="16"/>
  <c r="K40" i="16"/>
  <c r="K39" i="16"/>
  <c r="K38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7" i="16"/>
  <c r="K6" i="16"/>
  <c r="K5" i="16"/>
  <c r="K4" i="16"/>
  <c r="K3" i="16"/>
  <c r="K2" i="16"/>
  <c r="I83" i="16"/>
  <c r="I82" i="16"/>
  <c r="I81" i="16"/>
  <c r="I80" i="16"/>
  <c r="I79" i="16"/>
  <c r="I78" i="16"/>
  <c r="I77" i="16"/>
  <c r="I76" i="16"/>
  <c r="I75" i="16"/>
  <c r="I74" i="16"/>
  <c r="I73" i="16"/>
  <c r="I72" i="16"/>
  <c r="I71" i="16"/>
  <c r="I70" i="16"/>
  <c r="I69" i="16"/>
  <c r="I68" i="16"/>
  <c r="I67" i="16"/>
  <c r="I66" i="16"/>
  <c r="I65" i="16"/>
  <c r="I64" i="16"/>
  <c r="I63" i="16"/>
  <c r="I62" i="16"/>
  <c r="I61" i="16"/>
  <c r="I60" i="16"/>
  <c r="I59" i="16"/>
  <c r="I58" i="16"/>
  <c r="I57" i="16"/>
  <c r="I56" i="16"/>
  <c r="I55" i="16"/>
  <c r="I54" i="16"/>
  <c r="I53" i="16"/>
  <c r="I52" i="16"/>
  <c r="I51" i="16"/>
  <c r="I50" i="16"/>
  <c r="I49" i="16"/>
  <c r="I48" i="16"/>
  <c r="I47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4" i="16"/>
  <c r="I3" i="16"/>
  <c r="G166" i="16"/>
  <c r="E166" i="16"/>
  <c r="C166" i="16"/>
  <c r="G165" i="16"/>
  <c r="E165" i="16"/>
  <c r="C165" i="16"/>
  <c r="G164" i="16"/>
  <c r="E164" i="16"/>
  <c r="C164" i="16"/>
  <c r="G163" i="16"/>
  <c r="E163" i="16"/>
  <c r="C163" i="16"/>
  <c r="G162" i="16"/>
  <c r="E162" i="16"/>
  <c r="C162" i="16"/>
  <c r="G161" i="16"/>
  <c r="E161" i="16"/>
  <c r="C161" i="16"/>
  <c r="G160" i="16"/>
  <c r="E160" i="16"/>
  <c r="C160" i="16"/>
  <c r="G159" i="16"/>
  <c r="E159" i="16"/>
  <c r="C159" i="16"/>
  <c r="G158" i="16"/>
  <c r="E158" i="16"/>
  <c r="C158" i="16"/>
  <c r="G157" i="16"/>
  <c r="E157" i="16"/>
  <c r="C157" i="16"/>
  <c r="G156" i="16"/>
  <c r="E156" i="16"/>
  <c r="C156" i="16"/>
  <c r="G155" i="16"/>
  <c r="E155" i="16"/>
  <c r="C155" i="16"/>
  <c r="G154" i="16"/>
  <c r="E154" i="16"/>
  <c r="C154" i="16"/>
  <c r="G153" i="16"/>
  <c r="E153" i="16"/>
  <c r="C153" i="16"/>
  <c r="G152" i="16"/>
  <c r="E152" i="16"/>
  <c r="C152" i="16"/>
  <c r="G151" i="16"/>
  <c r="E151" i="16"/>
  <c r="C151" i="16"/>
  <c r="G150" i="16"/>
  <c r="E150" i="16"/>
  <c r="C150" i="16"/>
  <c r="G149" i="16"/>
  <c r="E149" i="16"/>
  <c r="C149" i="16"/>
  <c r="G148" i="16"/>
  <c r="E148" i="16"/>
  <c r="C148" i="16"/>
  <c r="G147" i="16"/>
  <c r="E147" i="16"/>
  <c r="C147" i="16"/>
  <c r="G146" i="16"/>
  <c r="E146" i="16"/>
  <c r="C146" i="16"/>
  <c r="G145" i="16"/>
  <c r="E145" i="16"/>
  <c r="C145" i="16"/>
  <c r="G144" i="16"/>
  <c r="E144" i="16"/>
  <c r="C144" i="16"/>
  <c r="G143" i="16"/>
  <c r="E143" i="16"/>
  <c r="C143" i="16"/>
  <c r="G142" i="16"/>
  <c r="E142" i="16"/>
  <c r="C142" i="16"/>
  <c r="G141" i="16"/>
  <c r="E141" i="16"/>
  <c r="C141" i="16"/>
  <c r="G140" i="16"/>
  <c r="E140" i="16"/>
  <c r="C140" i="16"/>
  <c r="G139" i="16"/>
  <c r="E139" i="16"/>
  <c r="C139" i="16"/>
  <c r="G138" i="16"/>
  <c r="E138" i="16"/>
  <c r="C138" i="16"/>
  <c r="G137" i="16"/>
  <c r="E137" i="16"/>
  <c r="C137" i="16"/>
  <c r="G136" i="16"/>
  <c r="E136" i="16"/>
  <c r="C136" i="16"/>
  <c r="G135" i="16"/>
  <c r="E135" i="16"/>
  <c r="C135" i="16"/>
  <c r="G134" i="16"/>
  <c r="E134" i="16"/>
  <c r="C134" i="16"/>
  <c r="G133" i="16"/>
  <c r="E133" i="16"/>
  <c r="C133" i="16"/>
  <c r="G132" i="16"/>
  <c r="E132" i="16"/>
  <c r="C132" i="16"/>
  <c r="G131" i="16"/>
  <c r="E131" i="16"/>
  <c r="C131" i="16"/>
  <c r="G130" i="16"/>
  <c r="E130" i="16"/>
  <c r="C130" i="16"/>
  <c r="G129" i="16"/>
  <c r="E129" i="16"/>
  <c r="C129" i="16"/>
  <c r="G128" i="16"/>
  <c r="E128" i="16"/>
  <c r="C128" i="16"/>
  <c r="G127" i="16"/>
  <c r="E127" i="16"/>
  <c r="C127" i="16"/>
  <c r="G126" i="16"/>
  <c r="E126" i="16"/>
  <c r="C126" i="16"/>
  <c r="G125" i="16"/>
  <c r="E125" i="16"/>
  <c r="C125" i="16"/>
  <c r="G124" i="16"/>
  <c r="E124" i="16"/>
  <c r="C124" i="16"/>
  <c r="G123" i="16"/>
  <c r="E123" i="16"/>
  <c r="C123" i="16"/>
  <c r="G122" i="16"/>
  <c r="E122" i="16"/>
  <c r="C122" i="16"/>
  <c r="G121" i="16"/>
  <c r="E121" i="16"/>
  <c r="C121" i="16"/>
  <c r="G120" i="16"/>
  <c r="E120" i="16"/>
  <c r="C120" i="16"/>
  <c r="G119" i="16"/>
  <c r="E119" i="16"/>
  <c r="C119" i="16"/>
  <c r="G118" i="16"/>
  <c r="E118" i="16"/>
  <c r="C118" i="16"/>
  <c r="G117" i="16"/>
  <c r="E117" i="16"/>
  <c r="C117" i="16"/>
  <c r="G116" i="16"/>
  <c r="E116" i="16"/>
  <c r="C116" i="16"/>
  <c r="G115" i="16"/>
  <c r="E115" i="16"/>
  <c r="C115" i="16"/>
  <c r="G114" i="16"/>
  <c r="E114" i="16"/>
  <c r="C114" i="16"/>
  <c r="G113" i="16"/>
  <c r="E113" i="16"/>
  <c r="C113" i="16"/>
  <c r="G112" i="16"/>
  <c r="E112" i="16"/>
  <c r="C112" i="16"/>
  <c r="G111" i="16"/>
  <c r="E111" i="16"/>
  <c r="C111" i="16"/>
  <c r="G110" i="16"/>
  <c r="E110" i="16"/>
  <c r="C110" i="16"/>
  <c r="G109" i="16"/>
  <c r="E109" i="16"/>
  <c r="C109" i="16"/>
  <c r="G108" i="16"/>
  <c r="E108" i="16"/>
  <c r="C108" i="16"/>
  <c r="G107" i="16"/>
  <c r="E107" i="16"/>
  <c r="C107" i="16"/>
  <c r="G106" i="16"/>
  <c r="E106" i="16"/>
  <c r="C106" i="16"/>
  <c r="G105" i="16"/>
  <c r="E105" i="16"/>
  <c r="C105" i="16"/>
  <c r="G104" i="16"/>
  <c r="E104" i="16"/>
  <c r="C104" i="16"/>
  <c r="G103" i="16"/>
  <c r="E103" i="16"/>
  <c r="C103" i="16"/>
  <c r="G102" i="16"/>
  <c r="E102" i="16"/>
  <c r="C102" i="16"/>
  <c r="G101" i="16"/>
  <c r="E101" i="16"/>
  <c r="C101" i="16"/>
  <c r="G100" i="16"/>
  <c r="E100" i="16"/>
  <c r="C100" i="16"/>
  <c r="G99" i="16"/>
  <c r="E99" i="16"/>
  <c r="C99" i="16"/>
  <c r="G98" i="16"/>
  <c r="E98" i="16"/>
  <c r="C98" i="16"/>
  <c r="G97" i="16"/>
  <c r="E97" i="16"/>
  <c r="C97" i="16"/>
  <c r="G96" i="16"/>
  <c r="E96" i="16"/>
  <c r="C96" i="16"/>
  <c r="G95" i="16"/>
  <c r="E95" i="16"/>
  <c r="C95" i="16"/>
  <c r="G94" i="16"/>
  <c r="E94" i="16"/>
  <c r="C94" i="16"/>
  <c r="G93" i="16"/>
  <c r="E93" i="16"/>
  <c r="C93" i="16"/>
  <c r="G92" i="16"/>
  <c r="E92" i="16"/>
  <c r="C92" i="16"/>
  <c r="G91" i="16"/>
  <c r="E91" i="16"/>
  <c r="C91" i="16"/>
  <c r="G90" i="16"/>
  <c r="E90" i="16"/>
  <c r="C90" i="16"/>
  <c r="G89" i="16"/>
  <c r="E89" i="16"/>
  <c r="C89" i="16"/>
  <c r="G88" i="16"/>
  <c r="E88" i="16"/>
  <c r="C88" i="16"/>
  <c r="G87" i="16"/>
  <c r="E87" i="16"/>
  <c r="C87" i="16"/>
  <c r="G86" i="16"/>
  <c r="E86" i="16"/>
  <c r="C86" i="16"/>
  <c r="G83" i="16"/>
  <c r="E83" i="16"/>
  <c r="C83" i="16"/>
  <c r="G82" i="16"/>
  <c r="E82" i="16"/>
  <c r="C82" i="16"/>
  <c r="G81" i="16"/>
  <c r="E81" i="16"/>
  <c r="C81" i="16"/>
  <c r="G80" i="16"/>
  <c r="E80" i="16"/>
  <c r="C80" i="16"/>
  <c r="G79" i="16"/>
  <c r="E79" i="16"/>
  <c r="C79" i="16"/>
  <c r="G78" i="16"/>
  <c r="E78" i="16"/>
  <c r="C78" i="16"/>
  <c r="G77" i="16"/>
  <c r="E77" i="16"/>
  <c r="C77" i="16"/>
  <c r="G76" i="16"/>
  <c r="E76" i="16"/>
  <c r="C76" i="16"/>
  <c r="G75" i="16"/>
  <c r="E75" i="16"/>
  <c r="C75" i="16"/>
  <c r="G74" i="16"/>
  <c r="E74" i="16"/>
  <c r="C74" i="16"/>
  <c r="G73" i="16"/>
  <c r="E73" i="16"/>
  <c r="C73" i="16"/>
  <c r="G72" i="16"/>
  <c r="E72" i="16"/>
  <c r="C72" i="16"/>
  <c r="G71" i="16"/>
  <c r="E71" i="16"/>
  <c r="C71" i="16"/>
  <c r="G70" i="16"/>
  <c r="E70" i="16"/>
  <c r="C70" i="16"/>
  <c r="G69" i="16"/>
  <c r="E69" i="16"/>
  <c r="C69" i="16"/>
  <c r="G68" i="16"/>
  <c r="E68" i="16"/>
  <c r="C68" i="16"/>
  <c r="G67" i="16"/>
  <c r="E67" i="16"/>
  <c r="C67" i="16"/>
  <c r="G66" i="16"/>
  <c r="E66" i="16"/>
  <c r="C66" i="16"/>
  <c r="G65" i="16"/>
  <c r="E65" i="16"/>
  <c r="C65" i="16"/>
  <c r="G64" i="16"/>
  <c r="E64" i="16"/>
  <c r="C64" i="16"/>
  <c r="G63" i="16"/>
  <c r="E63" i="16"/>
  <c r="C63" i="16"/>
  <c r="G62" i="16"/>
  <c r="E62" i="16"/>
  <c r="C62" i="16"/>
  <c r="G61" i="16"/>
  <c r="E61" i="16"/>
  <c r="C61" i="16"/>
  <c r="G60" i="16"/>
  <c r="E60" i="16"/>
  <c r="C60" i="16"/>
  <c r="G59" i="16"/>
  <c r="E59" i="16"/>
  <c r="C59" i="16"/>
  <c r="G58" i="16"/>
  <c r="E58" i="16"/>
  <c r="C58" i="16"/>
  <c r="G57" i="16"/>
  <c r="E57" i="16"/>
  <c r="C57" i="16"/>
  <c r="G56" i="16"/>
  <c r="E56" i="16"/>
  <c r="C56" i="16"/>
  <c r="G55" i="16"/>
  <c r="E55" i="16"/>
  <c r="C55" i="16"/>
  <c r="G54" i="16"/>
  <c r="E54" i="16"/>
  <c r="C54" i="16"/>
  <c r="G53" i="16"/>
  <c r="E53" i="16"/>
  <c r="C53" i="16"/>
  <c r="G52" i="16"/>
  <c r="E52" i="16"/>
  <c r="C52" i="16"/>
  <c r="G51" i="16"/>
  <c r="E51" i="16"/>
  <c r="C51" i="16"/>
  <c r="G50" i="16"/>
  <c r="E50" i="16"/>
  <c r="C50" i="16"/>
  <c r="G49" i="16"/>
  <c r="E49" i="16"/>
  <c r="C49" i="16"/>
  <c r="G48" i="16"/>
  <c r="E48" i="16"/>
  <c r="C48" i="16"/>
  <c r="G47" i="16"/>
  <c r="E47" i="16"/>
  <c r="C47" i="16"/>
  <c r="G46" i="16"/>
  <c r="E46" i="16"/>
  <c r="C46" i="16"/>
  <c r="G45" i="16"/>
  <c r="E45" i="16"/>
  <c r="C45" i="16"/>
  <c r="G44" i="16"/>
  <c r="E44" i="16"/>
  <c r="C44" i="16"/>
  <c r="G43" i="16"/>
  <c r="E43" i="16"/>
  <c r="C43" i="16"/>
  <c r="G42" i="16"/>
  <c r="E42" i="16"/>
  <c r="C42" i="16"/>
  <c r="G41" i="16"/>
  <c r="E41" i="16"/>
  <c r="C41" i="16"/>
  <c r="G40" i="16"/>
  <c r="E40" i="16"/>
  <c r="C40" i="16"/>
  <c r="G39" i="16"/>
  <c r="E39" i="16"/>
  <c r="C39" i="16"/>
  <c r="G38" i="16"/>
  <c r="E38" i="16"/>
  <c r="C38" i="16"/>
  <c r="G37" i="16"/>
  <c r="E37" i="16"/>
  <c r="C37" i="16"/>
  <c r="G36" i="16"/>
  <c r="E36" i="16"/>
  <c r="C36" i="16"/>
  <c r="G35" i="16"/>
  <c r="E35" i="16"/>
  <c r="C35" i="16"/>
  <c r="G34" i="16"/>
  <c r="E34" i="16"/>
  <c r="C34" i="16"/>
  <c r="G33" i="16"/>
  <c r="E33" i="16"/>
  <c r="C33" i="16"/>
  <c r="G32" i="16"/>
  <c r="E32" i="16"/>
  <c r="C32" i="16"/>
  <c r="G31" i="16"/>
  <c r="E31" i="16"/>
  <c r="C31" i="16"/>
  <c r="G30" i="16"/>
  <c r="E30" i="16"/>
  <c r="C30" i="16"/>
  <c r="G29" i="16"/>
  <c r="E29" i="16"/>
  <c r="C29" i="16"/>
  <c r="G28" i="16"/>
  <c r="E28" i="16"/>
  <c r="C28" i="16"/>
  <c r="G27" i="16"/>
  <c r="E27" i="16"/>
  <c r="C27" i="16"/>
  <c r="G26" i="16"/>
  <c r="E26" i="16"/>
  <c r="C26" i="16"/>
  <c r="G25" i="16"/>
  <c r="E25" i="16"/>
  <c r="C25" i="16"/>
  <c r="G24" i="16"/>
  <c r="E24" i="16"/>
  <c r="C24" i="16"/>
  <c r="G23" i="16"/>
  <c r="E23" i="16"/>
  <c r="C23" i="16"/>
  <c r="G22" i="16"/>
  <c r="E22" i="16"/>
  <c r="C22" i="16"/>
  <c r="G21" i="16"/>
  <c r="E21" i="16"/>
  <c r="C21" i="16"/>
  <c r="G20" i="16"/>
  <c r="E20" i="16"/>
  <c r="C20" i="16"/>
  <c r="G19" i="16"/>
  <c r="E19" i="16"/>
  <c r="C19" i="16"/>
  <c r="G18" i="16"/>
  <c r="E18" i="16"/>
  <c r="C18" i="16"/>
  <c r="G17" i="16"/>
  <c r="E17" i="16"/>
  <c r="C17" i="16"/>
  <c r="G16" i="16"/>
  <c r="E16" i="16"/>
  <c r="C16" i="16"/>
  <c r="G15" i="16"/>
  <c r="E15" i="16"/>
  <c r="C15" i="16"/>
  <c r="G14" i="16"/>
  <c r="E14" i="16"/>
  <c r="C14" i="16"/>
  <c r="G13" i="16"/>
  <c r="E13" i="16"/>
  <c r="C13" i="16"/>
  <c r="G12" i="16"/>
  <c r="E12" i="16"/>
  <c r="C12" i="16"/>
  <c r="G11" i="16"/>
  <c r="E11" i="16"/>
  <c r="C11" i="16"/>
  <c r="G10" i="16"/>
  <c r="E10" i="16"/>
  <c r="C10" i="16"/>
  <c r="G9" i="16"/>
  <c r="E9" i="16"/>
  <c r="C9" i="16"/>
  <c r="G8" i="16"/>
  <c r="E8" i="16"/>
  <c r="C8" i="16"/>
  <c r="G7" i="16"/>
  <c r="E7" i="16"/>
  <c r="C7" i="16"/>
  <c r="G6" i="16"/>
  <c r="E6" i="16"/>
  <c r="C6" i="16"/>
  <c r="G5" i="16"/>
  <c r="E5" i="16"/>
  <c r="C5" i="16"/>
  <c r="G4" i="16"/>
  <c r="E4" i="16"/>
  <c r="C4" i="16"/>
  <c r="G3" i="16"/>
  <c r="E3" i="16"/>
  <c r="C3" i="16"/>
  <c r="G2" i="16"/>
  <c r="E2" i="16"/>
  <c r="C2" i="16"/>
  <c r="K181" i="17" l="1"/>
  <c r="I181" i="17"/>
  <c r="G181" i="17"/>
  <c r="E181" i="17"/>
  <c r="I168" i="16"/>
  <c r="I167" i="16"/>
  <c r="K168" i="16"/>
  <c r="K167" i="16"/>
  <c r="C168" i="16"/>
  <c r="E167" i="16"/>
  <c r="C167" i="16"/>
  <c r="C170" i="16" s="1"/>
  <c r="E168" i="16"/>
  <c r="G168" i="16"/>
  <c r="G167" i="16"/>
  <c r="Q60" i="15"/>
  <c r="O60" i="15"/>
  <c r="M60" i="15"/>
  <c r="K60" i="15"/>
  <c r="I60" i="15"/>
  <c r="G60" i="15"/>
  <c r="E60" i="15"/>
  <c r="C60" i="15"/>
  <c r="Q59" i="15"/>
  <c r="O59" i="15"/>
  <c r="M59" i="15"/>
  <c r="K59" i="15"/>
  <c r="I59" i="15"/>
  <c r="G59" i="15"/>
  <c r="E59" i="15"/>
  <c r="C59" i="15"/>
  <c r="Q31" i="15"/>
  <c r="O31" i="15"/>
  <c r="M31" i="15"/>
  <c r="K31" i="15"/>
  <c r="I31" i="15"/>
  <c r="G31" i="15"/>
  <c r="E31" i="15"/>
  <c r="C31" i="15"/>
  <c r="Q30" i="15"/>
  <c r="O30" i="15"/>
  <c r="M30" i="15"/>
  <c r="K30" i="15"/>
  <c r="I30" i="15"/>
  <c r="G30" i="15"/>
  <c r="E30" i="15"/>
  <c r="C30" i="15"/>
  <c r="Q29" i="15"/>
  <c r="O29" i="15"/>
  <c r="M29" i="15"/>
  <c r="K29" i="15"/>
  <c r="I29" i="15"/>
  <c r="G29" i="15"/>
  <c r="E29" i="15"/>
  <c r="C29" i="15"/>
  <c r="Q56" i="15"/>
  <c r="O56" i="15"/>
  <c r="M56" i="15"/>
  <c r="K56" i="15"/>
  <c r="I56" i="15"/>
  <c r="G56" i="15"/>
  <c r="E56" i="15"/>
  <c r="C56" i="15"/>
  <c r="E170" i="16" l="1"/>
  <c r="K170" i="16"/>
  <c r="I170" i="16"/>
  <c r="G170" i="16"/>
  <c r="Q83" i="15"/>
  <c r="O83" i="15"/>
  <c r="M83" i="15"/>
  <c r="K83" i="15"/>
  <c r="I83" i="15"/>
  <c r="G83" i="15"/>
  <c r="E83" i="15"/>
  <c r="C83" i="15"/>
  <c r="Q82" i="15"/>
  <c r="O82" i="15"/>
  <c r="M82" i="15"/>
  <c r="K82" i="15"/>
  <c r="I82" i="15"/>
  <c r="G82" i="15"/>
  <c r="E82" i="15"/>
  <c r="C82" i="15"/>
  <c r="Q45" i="15"/>
  <c r="O45" i="15"/>
  <c r="M45" i="15"/>
  <c r="K45" i="15"/>
  <c r="I45" i="15"/>
  <c r="G45" i="15"/>
  <c r="E45" i="15"/>
  <c r="C45" i="15"/>
  <c r="Q10" i="15"/>
  <c r="O10" i="15"/>
  <c r="M10" i="15"/>
  <c r="K10" i="15"/>
  <c r="I10" i="15"/>
  <c r="G10" i="15"/>
  <c r="E10" i="15"/>
  <c r="C10" i="15"/>
  <c r="Q8" i="15"/>
  <c r="O8" i="15"/>
  <c r="M8" i="15"/>
  <c r="K8" i="15"/>
  <c r="I8" i="15"/>
  <c r="G8" i="15"/>
  <c r="E8" i="15"/>
  <c r="C8" i="15"/>
  <c r="Q7" i="15"/>
  <c r="O7" i="15"/>
  <c r="M7" i="15"/>
  <c r="K7" i="15"/>
  <c r="I7" i="15"/>
  <c r="G7" i="15"/>
  <c r="E7" i="15"/>
  <c r="C7" i="15"/>
  <c r="Q4" i="15"/>
  <c r="Q5" i="15"/>
  <c r="Q6" i="15"/>
  <c r="O4" i="15"/>
  <c r="O5" i="15"/>
  <c r="O6" i="15"/>
  <c r="M4" i="15"/>
  <c r="M5" i="15"/>
  <c r="M6" i="15"/>
  <c r="M9" i="15"/>
  <c r="K4" i="15"/>
  <c r="K5" i="15"/>
  <c r="K6" i="15"/>
  <c r="I4" i="15"/>
  <c r="I5" i="15"/>
  <c r="I6" i="15"/>
  <c r="G4" i="15"/>
  <c r="G5" i="15"/>
  <c r="G6" i="15"/>
  <c r="E4" i="15"/>
  <c r="E5" i="15"/>
  <c r="E6" i="15"/>
  <c r="C4" i="15"/>
  <c r="C5" i="15"/>
  <c r="C6" i="15"/>
  <c r="Q87" i="15"/>
  <c r="O87" i="15"/>
  <c r="M87" i="15"/>
  <c r="K87" i="15"/>
  <c r="I87" i="15"/>
  <c r="G87" i="15"/>
  <c r="E87" i="15"/>
  <c r="C87" i="15"/>
  <c r="Q164" i="15"/>
  <c r="Q165" i="15"/>
  <c r="Q166" i="15"/>
  <c r="O164" i="15"/>
  <c r="O165" i="15"/>
  <c r="O166" i="15"/>
  <c r="M164" i="15"/>
  <c r="M165" i="15"/>
  <c r="M166" i="15"/>
  <c r="K164" i="15"/>
  <c r="K165" i="15"/>
  <c r="K166" i="15"/>
  <c r="I164" i="15"/>
  <c r="I165" i="15"/>
  <c r="I166" i="15"/>
  <c r="G164" i="15"/>
  <c r="G165" i="15"/>
  <c r="G166" i="15"/>
  <c r="E164" i="15"/>
  <c r="E165" i="15"/>
  <c r="E166" i="15"/>
  <c r="C164" i="15"/>
  <c r="C165" i="15"/>
  <c r="C166" i="15"/>
  <c r="Q95" i="15"/>
  <c r="O95" i="15"/>
  <c r="M95" i="15"/>
  <c r="K95" i="15"/>
  <c r="I95" i="15"/>
  <c r="G95" i="15"/>
  <c r="E95" i="15"/>
  <c r="C95" i="15"/>
  <c r="Q94" i="15"/>
  <c r="O94" i="15"/>
  <c r="M94" i="15"/>
  <c r="K94" i="15"/>
  <c r="I94" i="15"/>
  <c r="G94" i="15"/>
  <c r="E94" i="15"/>
  <c r="C94" i="15"/>
  <c r="Q161" i="15"/>
  <c r="Q162" i="15"/>
  <c r="Q163" i="15"/>
  <c r="O161" i="15"/>
  <c r="O162" i="15"/>
  <c r="O163" i="15"/>
  <c r="M161" i="15"/>
  <c r="M162" i="15"/>
  <c r="M163" i="15"/>
  <c r="K161" i="15"/>
  <c r="K162" i="15"/>
  <c r="K163" i="15"/>
  <c r="I161" i="15"/>
  <c r="I162" i="15"/>
  <c r="I163" i="15"/>
  <c r="G161" i="15"/>
  <c r="G162" i="15"/>
  <c r="G163" i="15"/>
  <c r="C161" i="15"/>
  <c r="C162" i="15"/>
  <c r="C163" i="15"/>
  <c r="E161" i="15"/>
  <c r="E162" i="15"/>
  <c r="E163" i="15"/>
  <c r="Q156" i="15"/>
  <c r="O156" i="15"/>
  <c r="M156" i="15"/>
  <c r="K156" i="15"/>
  <c r="I156" i="15"/>
  <c r="G156" i="15"/>
  <c r="E156" i="15"/>
  <c r="C156" i="15"/>
  <c r="Q155" i="15"/>
  <c r="O155" i="15"/>
  <c r="M155" i="15"/>
  <c r="K155" i="15"/>
  <c r="I155" i="15"/>
  <c r="G155" i="15"/>
  <c r="E155" i="15"/>
  <c r="C155" i="15"/>
  <c r="Q154" i="15"/>
  <c r="O154" i="15"/>
  <c r="M154" i="15"/>
  <c r="K154" i="15"/>
  <c r="I154" i="15"/>
  <c r="G154" i="15"/>
  <c r="E154" i="15"/>
  <c r="C154" i="15"/>
  <c r="Q153" i="15"/>
  <c r="O153" i="15"/>
  <c r="M153" i="15"/>
  <c r="K153" i="15"/>
  <c r="I153" i="15"/>
  <c r="G153" i="15"/>
  <c r="E153" i="15"/>
  <c r="C153" i="15"/>
  <c r="Q158" i="15"/>
  <c r="Q159" i="15"/>
  <c r="Q160" i="15"/>
  <c r="O158" i="15"/>
  <c r="O159" i="15"/>
  <c r="O160" i="15"/>
  <c r="M158" i="15"/>
  <c r="M159" i="15"/>
  <c r="M160" i="15"/>
  <c r="K158" i="15"/>
  <c r="K159" i="15"/>
  <c r="K160" i="15"/>
  <c r="I158" i="15"/>
  <c r="I159" i="15"/>
  <c r="I160" i="15"/>
  <c r="G158" i="15"/>
  <c r="G159" i="15"/>
  <c r="G160" i="15"/>
  <c r="E158" i="15"/>
  <c r="E159" i="15"/>
  <c r="E160" i="15"/>
  <c r="C158" i="15"/>
  <c r="C159" i="15"/>
  <c r="C160" i="15"/>
  <c r="Q88" i="15"/>
  <c r="Q89" i="15"/>
  <c r="Q90" i="15"/>
  <c r="Q91" i="15"/>
  <c r="Q92" i="15"/>
  <c r="Q93" i="15"/>
  <c r="O88" i="15"/>
  <c r="O89" i="15"/>
  <c r="O90" i="15"/>
  <c r="O91" i="15"/>
  <c r="O92" i="15"/>
  <c r="O93" i="15"/>
  <c r="M88" i="15"/>
  <c r="M89" i="15"/>
  <c r="M90" i="15"/>
  <c r="M91" i="15"/>
  <c r="M92" i="15"/>
  <c r="M93" i="15"/>
  <c r="K88" i="15"/>
  <c r="K89" i="15"/>
  <c r="K90" i="15"/>
  <c r="K91" i="15"/>
  <c r="K92" i="15"/>
  <c r="K93" i="15"/>
  <c r="I88" i="15"/>
  <c r="I89" i="15"/>
  <c r="I90" i="15"/>
  <c r="I91" i="15"/>
  <c r="I92" i="15"/>
  <c r="I93" i="15"/>
  <c r="G88" i="15"/>
  <c r="G89" i="15"/>
  <c r="G90" i="15"/>
  <c r="G91" i="15"/>
  <c r="G92" i="15"/>
  <c r="G93" i="15"/>
  <c r="E88" i="15"/>
  <c r="E89" i="15"/>
  <c r="E90" i="15"/>
  <c r="E91" i="15"/>
  <c r="E92" i="15"/>
  <c r="E93" i="15"/>
  <c r="C88" i="15"/>
  <c r="C89" i="15"/>
  <c r="C90" i="15"/>
  <c r="C91" i="15"/>
  <c r="C92" i="15"/>
  <c r="C93" i="15"/>
  <c r="Q106" i="15"/>
  <c r="O106" i="15"/>
  <c r="M106" i="15"/>
  <c r="K106" i="15"/>
  <c r="I106" i="15"/>
  <c r="G106" i="15"/>
  <c r="E106" i="15"/>
  <c r="C106" i="15"/>
  <c r="Q105" i="15"/>
  <c r="O105" i="15"/>
  <c r="M105" i="15"/>
  <c r="K105" i="15"/>
  <c r="I105" i="15"/>
  <c r="G105" i="15"/>
  <c r="E105" i="15"/>
  <c r="C105" i="15"/>
  <c r="Q157" i="15" l="1"/>
  <c r="Q152" i="15"/>
  <c r="Q151" i="15"/>
  <c r="Q150" i="15"/>
  <c r="Q149" i="15"/>
  <c r="Q148" i="15"/>
  <c r="Q147" i="15"/>
  <c r="Q146" i="15"/>
  <c r="Q145" i="15"/>
  <c r="Q144" i="15"/>
  <c r="Q143" i="15"/>
  <c r="Q142" i="15"/>
  <c r="Q141" i="15"/>
  <c r="Q140" i="15"/>
  <c r="Q139" i="15"/>
  <c r="Q138" i="15"/>
  <c r="Q137" i="15"/>
  <c r="Q136" i="15"/>
  <c r="Q135" i="15"/>
  <c r="Q134" i="15"/>
  <c r="Q133" i="15"/>
  <c r="Q132" i="15"/>
  <c r="Q131" i="15"/>
  <c r="Q130" i="15"/>
  <c r="Q129" i="15"/>
  <c r="Q128" i="15"/>
  <c r="Q127" i="15"/>
  <c r="Q126" i="15"/>
  <c r="Q125" i="15"/>
  <c r="Q124" i="15"/>
  <c r="Q123" i="15"/>
  <c r="Q122" i="15"/>
  <c r="Q121" i="15"/>
  <c r="Q120" i="15"/>
  <c r="Q119" i="15"/>
  <c r="Q118" i="15"/>
  <c r="Q117" i="15"/>
  <c r="Q116" i="15"/>
  <c r="Q115" i="15"/>
  <c r="Q114" i="15"/>
  <c r="Q113" i="15"/>
  <c r="Q112" i="15"/>
  <c r="Q111" i="15"/>
  <c r="Q110" i="15"/>
  <c r="Q109" i="15"/>
  <c r="Q108" i="15"/>
  <c r="Q107" i="15"/>
  <c r="Q104" i="15"/>
  <c r="Q103" i="15"/>
  <c r="Q102" i="15"/>
  <c r="Q101" i="15"/>
  <c r="Q100" i="15"/>
  <c r="Q99" i="15"/>
  <c r="Q98" i="15"/>
  <c r="Q97" i="15"/>
  <c r="Q96" i="15"/>
  <c r="Q86" i="15"/>
  <c r="Q81" i="15"/>
  <c r="Q80" i="15"/>
  <c r="Q79" i="15"/>
  <c r="Q78" i="15"/>
  <c r="Q77" i="15"/>
  <c r="Q76" i="15"/>
  <c r="Q75" i="15"/>
  <c r="Q74" i="15"/>
  <c r="Q73" i="15"/>
  <c r="Q72" i="15"/>
  <c r="Q71" i="15"/>
  <c r="Q70" i="15"/>
  <c r="Q69" i="15"/>
  <c r="Q68" i="15"/>
  <c r="Q67" i="15"/>
  <c r="Q66" i="15"/>
  <c r="Q65" i="15"/>
  <c r="Q64" i="15"/>
  <c r="Q63" i="15"/>
  <c r="Q62" i="15"/>
  <c r="Q61" i="15"/>
  <c r="Q58" i="15"/>
  <c r="Q57" i="15"/>
  <c r="Q55" i="15"/>
  <c r="Q54" i="15"/>
  <c r="Q53" i="15"/>
  <c r="Q52" i="15"/>
  <c r="Q51" i="15"/>
  <c r="Q50" i="15"/>
  <c r="Q49" i="15"/>
  <c r="Q48" i="15"/>
  <c r="Q47" i="15"/>
  <c r="Q46" i="15"/>
  <c r="Q44" i="15"/>
  <c r="Q43" i="15"/>
  <c r="Q42" i="15"/>
  <c r="Q41" i="15"/>
  <c r="Q40" i="15"/>
  <c r="Q39" i="15"/>
  <c r="Q38" i="15"/>
  <c r="Q37" i="15"/>
  <c r="Q36" i="15"/>
  <c r="Q35" i="15"/>
  <c r="Q34" i="15"/>
  <c r="Q33" i="15"/>
  <c r="Q32" i="15"/>
  <c r="Q28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Q13" i="15"/>
  <c r="Q12" i="15"/>
  <c r="Q11" i="15"/>
  <c r="Q9" i="15"/>
  <c r="Q3" i="15"/>
  <c r="Q2" i="15"/>
  <c r="O157" i="15"/>
  <c r="M157" i="15"/>
  <c r="K157" i="15"/>
  <c r="I157" i="15"/>
  <c r="G157" i="15"/>
  <c r="E157" i="15"/>
  <c r="C157" i="15"/>
  <c r="O152" i="15"/>
  <c r="M152" i="15"/>
  <c r="K152" i="15"/>
  <c r="I152" i="15"/>
  <c r="G152" i="15"/>
  <c r="E152" i="15"/>
  <c r="C152" i="15"/>
  <c r="O151" i="15"/>
  <c r="M151" i="15"/>
  <c r="K151" i="15"/>
  <c r="I151" i="15"/>
  <c r="G151" i="15"/>
  <c r="E151" i="15"/>
  <c r="C151" i="15"/>
  <c r="O150" i="15"/>
  <c r="M150" i="15"/>
  <c r="K150" i="15"/>
  <c r="I150" i="15"/>
  <c r="G150" i="15"/>
  <c r="E150" i="15"/>
  <c r="C150" i="15"/>
  <c r="O149" i="15"/>
  <c r="M149" i="15"/>
  <c r="K149" i="15"/>
  <c r="I149" i="15"/>
  <c r="G149" i="15"/>
  <c r="E149" i="15"/>
  <c r="C149" i="15"/>
  <c r="O148" i="15"/>
  <c r="M148" i="15"/>
  <c r="K148" i="15"/>
  <c r="I148" i="15"/>
  <c r="G148" i="15"/>
  <c r="E148" i="15"/>
  <c r="C148" i="15"/>
  <c r="O147" i="15"/>
  <c r="M147" i="15"/>
  <c r="K147" i="15"/>
  <c r="I147" i="15"/>
  <c r="G147" i="15"/>
  <c r="E147" i="15"/>
  <c r="C147" i="15"/>
  <c r="O146" i="15"/>
  <c r="M146" i="15"/>
  <c r="K146" i="15"/>
  <c r="I146" i="15"/>
  <c r="G146" i="15"/>
  <c r="E146" i="15"/>
  <c r="C146" i="15"/>
  <c r="O145" i="15"/>
  <c r="M145" i="15"/>
  <c r="K145" i="15"/>
  <c r="I145" i="15"/>
  <c r="G145" i="15"/>
  <c r="E145" i="15"/>
  <c r="C145" i="15"/>
  <c r="O144" i="15"/>
  <c r="M144" i="15"/>
  <c r="K144" i="15"/>
  <c r="I144" i="15"/>
  <c r="G144" i="15"/>
  <c r="E144" i="15"/>
  <c r="C144" i="15"/>
  <c r="O143" i="15"/>
  <c r="M143" i="15"/>
  <c r="K143" i="15"/>
  <c r="I143" i="15"/>
  <c r="G143" i="15"/>
  <c r="E143" i="15"/>
  <c r="C143" i="15"/>
  <c r="O142" i="15"/>
  <c r="M142" i="15"/>
  <c r="K142" i="15"/>
  <c r="I142" i="15"/>
  <c r="G142" i="15"/>
  <c r="E142" i="15"/>
  <c r="C142" i="15"/>
  <c r="O141" i="15"/>
  <c r="M141" i="15"/>
  <c r="K141" i="15"/>
  <c r="I141" i="15"/>
  <c r="G141" i="15"/>
  <c r="E141" i="15"/>
  <c r="C141" i="15"/>
  <c r="O140" i="15"/>
  <c r="M140" i="15"/>
  <c r="K140" i="15"/>
  <c r="I140" i="15"/>
  <c r="G140" i="15"/>
  <c r="E140" i="15"/>
  <c r="C140" i="15"/>
  <c r="O139" i="15"/>
  <c r="M139" i="15"/>
  <c r="K139" i="15"/>
  <c r="I139" i="15"/>
  <c r="G139" i="15"/>
  <c r="E139" i="15"/>
  <c r="C139" i="15"/>
  <c r="O138" i="15"/>
  <c r="M138" i="15"/>
  <c r="K138" i="15"/>
  <c r="I138" i="15"/>
  <c r="G138" i="15"/>
  <c r="E138" i="15"/>
  <c r="C138" i="15"/>
  <c r="O137" i="15"/>
  <c r="M137" i="15"/>
  <c r="K137" i="15"/>
  <c r="I137" i="15"/>
  <c r="G137" i="15"/>
  <c r="E137" i="15"/>
  <c r="C137" i="15"/>
  <c r="O136" i="15"/>
  <c r="M136" i="15"/>
  <c r="K136" i="15"/>
  <c r="I136" i="15"/>
  <c r="G136" i="15"/>
  <c r="E136" i="15"/>
  <c r="C136" i="15"/>
  <c r="O135" i="15"/>
  <c r="M135" i="15"/>
  <c r="K135" i="15"/>
  <c r="I135" i="15"/>
  <c r="G135" i="15"/>
  <c r="E135" i="15"/>
  <c r="C135" i="15"/>
  <c r="O134" i="15"/>
  <c r="M134" i="15"/>
  <c r="K134" i="15"/>
  <c r="I134" i="15"/>
  <c r="G134" i="15"/>
  <c r="E134" i="15"/>
  <c r="C134" i="15"/>
  <c r="O133" i="15"/>
  <c r="M133" i="15"/>
  <c r="K133" i="15"/>
  <c r="I133" i="15"/>
  <c r="G133" i="15"/>
  <c r="E133" i="15"/>
  <c r="C133" i="15"/>
  <c r="O132" i="15"/>
  <c r="M132" i="15"/>
  <c r="K132" i="15"/>
  <c r="I132" i="15"/>
  <c r="G132" i="15"/>
  <c r="E132" i="15"/>
  <c r="C132" i="15"/>
  <c r="O131" i="15"/>
  <c r="M131" i="15"/>
  <c r="K131" i="15"/>
  <c r="I131" i="15"/>
  <c r="G131" i="15"/>
  <c r="E131" i="15"/>
  <c r="C131" i="15"/>
  <c r="O130" i="15"/>
  <c r="M130" i="15"/>
  <c r="K130" i="15"/>
  <c r="I130" i="15"/>
  <c r="G130" i="15"/>
  <c r="E130" i="15"/>
  <c r="C130" i="15"/>
  <c r="O129" i="15"/>
  <c r="M129" i="15"/>
  <c r="K129" i="15"/>
  <c r="I129" i="15"/>
  <c r="G129" i="15"/>
  <c r="E129" i="15"/>
  <c r="C129" i="15"/>
  <c r="O128" i="15"/>
  <c r="M128" i="15"/>
  <c r="K128" i="15"/>
  <c r="I128" i="15"/>
  <c r="G128" i="15"/>
  <c r="E128" i="15"/>
  <c r="C128" i="15"/>
  <c r="O127" i="15"/>
  <c r="M127" i="15"/>
  <c r="K127" i="15"/>
  <c r="I127" i="15"/>
  <c r="G127" i="15"/>
  <c r="E127" i="15"/>
  <c r="C127" i="15"/>
  <c r="O126" i="15"/>
  <c r="M126" i="15"/>
  <c r="K126" i="15"/>
  <c r="I126" i="15"/>
  <c r="G126" i="15"/>
  <c r="E126" i="15"/>
  <c r="C126" i="15"/>
  <c r="O125" i="15"/>
  <c r="M125" i="15"/>
  <c r="K125" i="15"/>
  <c r="I125" i="15"/>
  <c r="G125" i="15"/>
  <c r="E125" i="15"/>
  <c r="C125" i="15"/>
  <c r="O124" i="15"/>
  <c r="M124" i="15"/>
  <c r="K124" i="15"/>
  <c r="I124" i="15"/>
  <c r="G124" i="15"/>
  <c r="E124" i="15"/>
  <c r="C124" i="15"/>
  <c r="O123" i="15"/>
  <c r="M123" i="15"/>
  <c r="K123" i="15"/>
  <c r="I123" i="15"/>
  <c r="G123" i="15"/>
  <c r="E123" i="15"/>
  <c r="C123" i="15"/>
  <c r="O122" i="15"/>
  <c r="M122" i="15"/>
  <c r="K122" i="15"/>
  <c r="I122" i="15"/>
  <c r="G122" i="15"/>
  <c r="E122" i="15"/>
  <c r="C122" i="15"/>
  <c r="O121" i="15"/>
  <c r="M121" i="15"/>
  <c r="K121" i="15"/>
  <c r="I121" i="15"/>
  <c r="G121" i="15"/>
  <c r="E121" i="15"/>
  <c r="C121" i="15"/>
  <c r="O120" i="15"/>
  <c r="M120" i="15"/>
  <c r="K120" i="15"/>
  <c r="I120" i="15"/>
  <c r="G120" i="15"/>
  <c r="E120" i="15"/>
  <c r="C120" i="15"/>
  <c r="O119" i="15"/>
  <c r="M119" i="15"/>
  <c r="K119" i="15"/>
  <c r="I119" i="15"/>
  <c r="G119" i="15"/>
  <c r="E119" i="15"/>
  <c r="C119" i="15"/>
  <c r="O118" i="15"/>
  <c r="M118" i="15"/>
  <c r="K118" i="15"/>
  <c r="I118" i="15"/>
  <c r="G118" i="15"/>
  <c r="E118" i="15"/>
  <c r="C118" i="15"/>
  <c r="O117" i="15"/>
  <c r="M117" i="15"/>
  <c r="K117" i="15"/>
  <c r="I117" i="15"/>
  <c r="G117" i="15"/>
  <c r="E117" i="15"/>
  <c r="C117" i="15"/>
  <c r="O116" i="15"/>
  <c r="M116" i="15"/>
  <c r="K116" i="15"/>
  <c r="I116" i="15"/>
  <c r="G116" i="15"/>
  <c r="E116" i="15"/>
  <c r="C116" i="15"/>
  <c r="O115" i="15"/>
  <c r="M115" i="15"/>
  <c r="K115" i="15"/>
  <c r="I115" i="15"/>
  <c r="G115" i="15"/>
  <c r="E115" i="15"/>
  <c r="C115" i="15"/>
  <c r="O114" i="15"/>
  <c r="M114" i="15"/>
  <c r="K114" i="15"/>
  <c r="I114" i="15"/>
  <c r="G114" i="15"/>
  <c r="E114" i="15"/>
  <c r="C114" i="15"/>
  <c r="O113" i="15"/>
  <c r="M113" i="15"/>
  <c r="K113" i="15"/>
  <c r="I113" i="15"/>
  <c r="G113" i="15"/>
  <c r="E113" i="15"/>
  <c r="C113" i="15"/>
  <c r="O112" i="15"/>
  <c r="M112" i="15"/>
  <c r="K112" i="15"/>
  <c r="I112" i="15"/>
  <c r="G112" i="15"/>
  <c r="E112" i="15"/>
  <c r="C112" i="15"/>
  <c r="O111" i="15"/>
  <c r="M111" i="15"/>
  <c r="K111" i="15"/>
  <c r="I111" i="15"/>
  <c r="G111" i="15"/>
  <c r="E111" i="15"/>
  <c r="C111" i="15"/>
  <c r="O110" i="15"/>
  <c r="M110" i="15"/>
  <c r="K110" i="15"/>
  <c r="I110" i="15"/>
  <c r="G110" i="15"/>
  <c r="E110" i="15"/>
  <c r="C110" i="15"/>
  <c r="O109" i="15"/>
  <c r="M109" i="15"/>
  <c r="K109" i="15"/>
  <c r="I109" i="15"/>
  <c r="G109" i="15"/>
  <c r="E109" i="15"/>
  <c r="C109" i="15"/>
  <c r="O108" i="15"/>
  <c r="M108" i="15"/>
  <c r="K108" i="15"/>
  <c r="I108" i="15"/>
  <c r="G108" i="15"/>
  <c r="E108" i="15"/>
  <c r="C108" i="15"/>
  <c r="O107" i="15"/>
  <c r="M107" i="15"/>
  <c r="K107" i="15"/>
  <c r="I107" i="15"/>
  <c r="G107" i="15"/>
  <c r="E107" i="15"/>
  <c r="C107" i="15"/>
  <c r="O104" i="15"/>
  <c r="M104" i="15"/>
  <c r="K104" i="15"/>
  <c r="I104" i="15"/>
  <c r="G104" i="15"/>
  <c r="E104" i="15"/>
  <c r="C104" i="15"/>
  <c r="O103" i="15"/>
  <c r="M103" i="15"/>
  <c r="K103" i="15"/>
  <c r="I103" i="15"/>
  <c r="G103" i="15"/>
  <c r="E103" i="15"/>
  <c r="C103" i="15"/>
  <c r="O102" i="15"/>
  <c r="M102" i="15"/>
  <c r="K102" i="15"/>
  <c r="I102" i="15"/>
  <c r="G102" i="15"/>
  <c r="E102" i="15"/>
  <c r="C102" i="15"/>
  <c r="O101" i="15"/>
  <c r="M101" i="15"/>
  <c r="K101" i="15"/>
  <c r="I101" i="15"/>
  <c r="G101" i="15"/>
  <c r="E101" i="15"/>
  <c r="C101" i="15"/>
  <c r="O100" i="15"/>
  <c r="M100" i="15"/>
  <c r="K100" i="15"/>
  <c r="I100" i="15"/>
  <c r="G100" i="15"/>
  <c r="E100" i="15"/>
  <c r="C100" i="15"/>
  <c r="O99" i="15"/>
  <c r="M99" i="15"/>
  <c r="K99" i="15"/>
  <c r="I99" i="15"/>
  <c r="G99" i="15"/>
  <c r="E99" i="15"/>
  <c r="C99" i="15"/>
  <c r="O98" i="15"/>
  <c r="M98" i="15"/>
  <c r="K98" i="15"/>
  <c r="I98" i="15"/>
  <c r="G98" i="15"/>
  <c r="E98" i="15"/>
  <c r="C98" i="15"/>
  <c r="O97" i="15"/>
  <c r="M97" i="15"/>
  <c r="K97" i="15"/>
  <c r="I97" i="15"/>
  <c r="G97" i="15"/>
  <c r="E97" i="15"/>
  <c r="C97" i="15"/>
  <c r="O96" i="15"/>
  <c r="M96" i="15"/>
  <c r="K96" i="15"/>
  <c r="I96" i="15"/>
  <c r="G96" i="15"/>
  <c r="E96" i="15"/>
  <c r="C96" i="15"/>
  <c r="O86" i="15"/>
  <c r="M86" i="15"/>
  <c r="K86" i="15"/>
  <c r="I86" i="15"/>
  <c r="G86" i="15"/>
  <c r="E86" i="15"/>
  <c r="C86" i="15"/>
  <c r="O81" i="15"/>
  <c r="M81" i="15"/>
  <c r="K81" i="15"/>
  <c r="I81" i="15"/>
  <c r="G81" i="15"/>
  <c r="E81" i="15"/>
  <c r="C81" i="15"/>
  <c r="O80" i="15"/>
  <c r="M80" i="15"/>
  <c r="K80" i="15"/>
  <c r="I80" i="15"/>
  <c r="G80" i="15"/>
  <c r="E80" i="15"/>
  <c r="C80" i="15"/>
  <c r="O79" i="15"/>
  <c r="M79" i="15"/>
  <c r="K79" i="15"/>
  <c r="I79" i="15"/>
  <c r="G79" i="15"/>
  <c r="E79" i="15"/>
  <c r="C79" i="15"/>
  <c r="O78" i="15"/>
  <c r="M78" i="15"/>
  <c r="K78" i="15"/>
  <c r="I78" i="15"/>
  <c r="G78" i="15"/>
  <c r="E78" i="15"/>
  <c r="C78" i="15"/>
  <c r="O77" i="15"/>
  <c r="M77" i="15"/>
  <c r="K77" i="15"/>
  <c r="I77" i="15"/>
  <c r="G77" i="15"/>
  <c r="E77" i="15"/>
  <c r="C77" i="15"/>
  <c r="O76" i="15"/>
  <c r="M76" i="15"/>
  <c r="K76" i="15"/>
  <c r="I76" i="15"/>
  <c r="G76" i="15"/>
  <c r="E76" i="15"/>
  <c r="C76" i="15"/>
  <c r="O75" i="15"/>
  <c r="M75" i="15"/>
  <c r="K75" i="15"/>
  <c r="I75" i="15"/>
  <c r="G75" i="15"/>
  <c r="E75" i="15"/>
  <c r="C75" i="15"/>
  <c r="O74" i="15"/>
  <c r="M74" i="15"/>
  <c r="K74" i="15"/>
  <c r="I74" i="15"/>
  <c r="G74" i="15"/>
  <c r="E74" i="15"/>
  <c r="C74" i="15"/>
  <c r="O73" i="15"/>
  <c r="M73" i="15"/>
  <c r="K73" i="15"/>
  <c r="I73" i="15"/>
  <c r="G73" i="15"/>
  <c r="E73" i="15"/>
  <c r="C73" i="15"/>
  <c r="O72" i="15"/>
  <c r="M72" i="15"/>
  <c r="K72" i="15"/>
  <c r="I72" i="15"/>
  <c r="G72" i="15"/>
  <c r="E72" i="15"/>
  <c r="C72" i="15"/>
  <c r="O71" i="15"/>
  <c r="M71" i="15"/>
  <c r="K71" i="15"/>
  <c r="I71" i="15"/>
  <c r="G71" i="15"/>
  <c r="E71" i="15"/>
  <c r="C71" i="15"/>
  <c r="O70" i="15"/>
  <c r="M70" i="15"/>
  <c r="K70" i="15"/>
  <c r="I70" i="15"/>
  <c r="G70" i="15"/>
  <c r="E70" i="15"/>
  <c r="C70" i="15"/>
  <c r="O69" i="15"/>
  <c r="M69" i="15"/>
  <c r="K69" i="15"/>
  <c r="I69" i="15"/>
  <c r="G69" i="15"/>
  <c r="E69" i="15"/>
  <c r="C69" i="15"/>
  <c r="O68" i="15"/>
  <c r="M68" i="15"/>
  <c r="K68" i="15"/>
  <c r="I68" i="15"/>
  <c r="G68" i="15"/>
  <c r="E68" i="15"/>
  <c r="C68" i="15"/>
  <c r="O67" i="15"/>
  <c r="M67" i="15"/>
  <c r="K67" i="15"/>
  <c r="I67" i="15"/>
  <c r="G67" i="15"/>
  <c r="E67" i="15"/>
  <c r="C67" i="15"/>
  <c r="O66" i="15"/>
  <c r="M66" i="15"/>
  <c r="K66" i="15"/>
  <c r="I66" i="15"/>
  <c r="G66" i="15"/>
  <c r="E66" i="15"/>
  <c r="C66" i="15"/>
  <c r="O65" i="15"/>
  <c r="M65" i="15"/>
  <c r="K65" i="15"/>
  <c r="I65" i="15"/>
  <c r="G65" i="15"/>
  <c r="E65" i="15"/>
  <c r="C65" i="15"/>
  <c r="O64" i="15"/>
  <c r="M64" i="15"/>
  <c r="K64" i="15"/>
  <c r="I64" i="15"/>
  <c r="G64" i="15"/>
  <c r="E64" i="15"/>
  <c r="C64" i="15"/>
  <c r="O63" i="15"/>
  <c r="M63" i="15"/>
  <c r="K63" i="15"/>
  <c r="I63" i="15"/>
  <c r="G63" i="15"/>
  <c r="E63" i="15"/>
  <c r="C63" i="15"/>
  <c r="O62" i="15"/>
  <c r="M62" i="15"/>
  <c r="K62" i="15"/>
  <c r="I62" i="15"/>
  <c r="G62" i="15"/>
  <c r="E62" i="15"/>
  <c r="C62" i="15"/>
  <c r="O61" i="15"/>
  <c r="M61" i="15"/>
  <c r="K61" i="15"/>
  <c r="I61" i="15"/>
  <c r="G61" i="15"/>
  <c r="E61" i="15"/>
  <c r="C61" i="15"/>
  <c r="O58" i="15"/>
  <c r="M58" i="15"/>
  <c r="K58" i="15"/>
  <c r="I58" i="15"/>
  <c r="G58" i="15"/>
  <c r="E58" i="15"/>
  <c r="C58" i="15"/>
  <c r="O57" i="15"/>
  <c r="M57" i="15"/>
  <c r="K57" i="15"/>
  <c r="I57" i="15"/>
  <c r="G57" i="15"/>
  <c r="E57" i="15"/>
  <c r="C57" i="15"/>
  <c r="O55" i="15"/>
  <c r="M55" i="15"/>
  <c r="K55" i="15"/>
  <c r="I55" i="15"/>
  <c r="G55" i="15"/>
  <c r="E55" i="15"/>
  <c r="C55" i="15"/>
  <c r="O54" i="15"/>
  <c r="M54" i="15"/>
  <c r="K54" i="15"/>
  <c r="I54" i="15"/>
  <c r="G54" i="15"/>
  <c r="E54" i="15"/>
  <c r="C54" i="15"/>
  <c r="O53" i="15"/>
  <c r="M53" i="15"/>
  <c r="K53" i="15"/>
  <c r="I53" i="15"/>
  <c r="G53" i="15"/>
  <c r="E53" i="15"/>
  <c r="C53" i="15"/>
  <c r="O52" i="15"/>
  <c r="M52" i="15"/>
  <c r="K52" i="15"/>
  <c r="I52" i="15"/>
  <c r="G52" i="15"/>
  <c r="E52" i="15"/>
  <c r="C52" i="15"/>
  <c r="O51" i="15"/>
  <c r="M51" i="15"/>
  <c r="K51" i="15"/>
  <c r="I51" i="15"/>
  <c r="G51" i="15"/>
  <c r="E51" i="15"/>
  <c r="C51" i="15"/>
  <c r="O50" i="15"/>
  <c r="M50" i="15"/>
  <c r="K50" i="15"/>
  <c r="I50" i="15"/>
  <c r="G50" i="15"/>
  <c r="E50" i="15"/>
  <c r="C50" i="15"/>
  <c r="O49" i="15"/>
  <c r="M49" i="15"/>
  <c r="K49" i="15"/>
  <c r="I49" i="15"/>
  <c r="G49" i="15"/>
  <c r="E49" i="15"/>
  <c r="C49" i="15"/>
  <c r="O48" i="15"/>
  <c r="M48" i="15"/>
  <c r="K48" i="15"/>
  <c r="I48" i="15"/>
  <c r="G48" i="15"/>
  <c r="E48" i="15"/>
  <c r="C48" i="15"/>
  <c r="O47" i="15"/>
  <c r="M47" i="15"/>
  <c r="K47" i="15"/>
  <c r="I47" i="15"/>
  <c r="G47" i="15"/>
  <c r="E47" i="15"/>
  <c r="C47" i="15"/>
  <c r="O46" i="15"/>
  <c r="M46" i="15"/>
  <c r="K46" i="15"/>
  <c r="I46" i="15"/>
  <c r="G46" i="15"/>
  <c r="E46" i="15"/>
  <c r="C46" i="15"/>
  <c r="O44" i="15"/>
  <c r="M44" i="15"/>
  <c r="K44" i="15"/>
  <c r="I44" i="15"/>
  <c r="G44" i="15"/>
  <c r="E44" i="15"/>
  <c r="C44" i="15"/>
  <c r="O43" i="15"/>
  <c r="M43" i="15"/>
  <c r="K43" i="15"/>
  <c r="I43" i="15"/>
  <c r="G43" i="15"/>
  <c r="E43" i="15"/>
  <c r="C43" i="15"/>
  <c r="O42" i="15"/>
  <c r="M42" i="15"/>
  <c r="K42" i="15"/>
  <c r="I42" i="15"/>
  <c r="G42" i="15"/>
  <c r="E42" i="15"/>
  <c r="C42" i="15"/>
  <c r="O41" i="15"/>
  <c r="M41" i="15"/>
  <c r="K41" i="15"/>
  <c r="I41" i="15"/>
  <c r="G41" i="15"/>
  <c r="E41" i="15"/>
  <c r="C41" i="15"/>
  <c r="O40" i="15"/>
  <c r="M40" i="15"/>
  <c r="K40" i="15"/>
  <c r="I40" i="15"/>
  <c r="G40" i="15"/>
  <c r="E40" i="15"/>
  <c r="C40" i="15"/>
  <c r="O39" i="15"/>
  <c r="M39" i="15"/>
  <c r="K39" i="15"/>
  <c r="I39" i="15"/>
  <c r="G39" i="15"/>
  <c r="E39" i="15"/>
  <c r="C39" i="15"/>
  <c r="O38" i="15"/>
  <c r="M38" i="15"/>
  <c r="K38" i="15"/>
  <c r="I38" i="15"/>
  <c r="G38" i="15"/>
  <c r="E38" i="15"/>
  <c r="C38" i="15"/>
  <c r="O37" i="15"/>
  <c r="M37" i="15"/>
  <c r="K37" i="15"/>
  <c r="I37" i="15"/>
  <c r="G37" i="15"/>
  <c r="E37" i="15"/>
  <c r="C37" i="15"/>
  <c r="O36" i="15"/>
  <c r="M36" i="15"/>
  <c r="K36" i="15"/>
  <c r="I36" i="15"/>
  <c r="G36" i="15"/>
  <c r="E36" i="15"/>
  <c r="C36" i="15"/>
  <c r="O35" i="15"/>
  <c r="M35" i="15"/>
  <c r="K35" i="15"/>
  <c r="I35" i="15"/>
  <c r="G35" i="15"/>
  <c r="E35" i="15"/>
  <c r="C35" i="15"/>
  <c r="O34" i="15"/>
  <c r="M34" i="15"/>
  <c r="K34" i="15"/>
  <c r="I34" i="15"/>
  <c r="G34" i="15"/>
  <c r="E34" i="15"/>
  <c r="C34" i="15"/>
  <c r="O33" i="15"/>
  <c r="M33" i="15"/>
  <c r="K33" i="15"/>
  <c r="I33" i="15"/>
  <c r="G33" i="15"/>
  <c r="E33" i="15"/>
  <c r="C33" i="15"/>
  <c r="O32" i="15"/>
  <c r="M32" i="15"/>
  <c r="K32" i="15"/>
  <c r="I32" i="15"/>
  <c r="G32" i="15"/>
  <c r="E32" i="15"/>
  <c r="C32" i="15"/>
  <c r="O28" i="15"/>
  <c r="M28" i="15"/>
  <c r="K28" i="15"/>
  <c r="I28" i="15"/>
  <c r="G28" i="15"/>
  <c r="E28" i="15"/>
  <c r="C28" i="15"/>
  <c r="O27" i="15"/>
  <c r="M27" i="15"/>
  <c r="K27" i="15"/>
  <c r="I27" i="15"/>
  <c r="G27" i="15"/>
  <c r="E27" i="15"/>
  <c r="C27" i="15"/>
  <c r="O26" i="15"/>
  <c r="M26" i="15"/>
  <c r="K26" i="15"/>
  <c r="I26" i="15"/>
  <c r="G26" i="15"/>
  <c r="E26" i="15"/>
  <c r="C26" i="15"/>
  <c r="O25" i="15"/>
  <c r="M25" i="15"/>
  <c r="K25" i="15"/>
  <c r="I25" i="15"/>
  <c r="G25" i="15"/>
  <c r="E25" i="15"/>
  <c r="C25" i="15"/>
  <c r="O24" i="15"/>
  <c r="M24" i="15"/>
  <c r="K24" i="15"/>
  <c r="I24" i="15"/>
  <c r="G24" i="15"/>
  <c r="E24" i="15"/>
  <c r="C24" i="15"/>
  <c r="O23" i="15"/>
  <c r="M23" i="15"/>
  <c r="K23" i="15"/>
  <c r="I23" i="15"/>
  <c r="G23" i="15"/>
  <c r="E23" i="15"/>
  <c r="C23" i="15"/>
  <c r="O22" i="15"/>
  <c r="M22" i="15"/>
  <c r="K22" i="15"/>
  <c r="I22" i="15"/>
  <c r="G22" i="15"/>
  <c r="E22" i="15"/>
  <c r="C22" i="15"/>
  <c r="O21" i="15"/>
  <c r="M21" i="15"/>
  <c r="K21" i="15"/>
  <c r="I21" i="15"/>
  <c r="G21" i="15"/>
  <c r="E21" i="15"/>
  <c r="C21" i="15"/>
  <c r="O20" i="15"/>
  <c r="M20" i="15"/>
  <c r="K20" i="15"/>
  <c r="I20" i="15"/>
  <c r="G20" i="15"/>
  <c r="E20" i="15"/>
  <c r="C20" i="15"/>
  <c r="O19" i="15"/>
  <c r="M19" i="15"/>
  <c r="K19" i="15"/>
  <c r="I19" i="15"/>
  <c r="G19" i="15"/>
  <c r="E19" i="15"/>
  <c r="C19" i="15"/>
  <c r="O18" i="15"/>
  <c r="M18" i="15"/>
  <c r="K18" i="15"/>
  <c r="I18" i="15"/>
  <c r="G18" i="15"/>
  <c r="E18" i="15"/>
  <c r="C18" i="15"/>
  <c r="O17" i="15"/>
  <c r="M17" i="15"/>
  <c r="K17" i="15"/>
  <c r="I17" i="15"/>
  <c r="G17" i="15"/>
  <c r="E17" i="15"/>
  <c r="C17" i="15"/>
  <c r="O16" i="15"/>
  <c r="M16" i="15"/>
  <c r="K16" i="15"/>
  <c r="I16" i="15"/>
  <c r="G16" i="15"/>
  <c r="E16" i="15"/>
  <c r="C16" i="15"/>
  <c r="O15" i="15"/>
  <c r="M15" i="15"/>
  <c r="K15" i="15"/>
  <c r="I15" i="15"/>
  <c r="G15" i="15"/>
  <c r="E15" i="15"/>
  <c r="C15" i="15"/>
  <c r="O14" i="15"/>
  <c r="M14" i="15"/>
  <c r="K14" i="15"/>
  <c r="I14" i="15"/>
  <c r="G14" i="15"/>
  <c r="E14" i="15"/>
  <c r="C14" i="15"/>
  <c r="O13" i="15"/>
  <c r="M13" i="15"/>
  <c r="K13" i="15"/>
  <c r="I13" i="15"/>
  <c r="G13" i="15"/>
  <c r="E13" i="15"/>
  <c r="C13" i="15"/>
  <c r="O12" i="15"/>
  <c r="M12" i="15"/>
  <c r="K12" i="15"/>
  <c r="I12" i="15"/>
  <c r="G12" i="15"/>
  <c r="E12" i="15"/>
  <c r="C12" i="15"/>
  <c r="O11" i="15"/>
  <c r="M11" i="15"/>
  <c r="K11" i="15"/>
  <c r="I11" i="15"/>
  <c r="G11" i="15"/>
  <c r="E11" i="15"/>
  <c r="C11" i="15"/>
  <c r="O9" i="15"/>
  <c r="K9" i="15"/>
  <c r="I9" i="15"/>
  <c r="G9" i="15"/>
  <c r="E9" i="15"/>
  <c r="C9" i="15"/>
  <c r="O3" i="15"/>
  <c r="M3" i="15"/>
  <c r="K3" i="15"/>
  <c r="I3" i="15"/>
  <c r="G3" i="15"/>
  <c r="E3" i="15"/>
  <c r="C3" i="15"/>
  <c r="O2" i="15"/>
  <c r="M2" i="15"/>
  <c r="K2" i="15"/>
  <c r="I2" i="15"/>
  <c r="G2" i="15"/>
  <c r="E2" i="15"/>
  <c r="C2" i="15"/>
  <c r="Q168" i="15" l="1"/>
  <c r="C167" i="15"/>
  <c r="C168" i="15"/>
  <c r="E168" i="15"/>
  <c r="G168" i="15"/>
  <c r="I168" i="15"/>
  <c r="K168" i="15"/>
  <c r="M168" i="15"/>
  <c r="O168" i="15"/>
  <c r="Q167" i="15"/>
  <c r="I167" i="15"/>
  <c r="K167" i="15"/>
  <c r="M167" i="15"/>
  <c r="O167" i="15"/>
  <c r="G167" i="15"/>
  <c r="E167" i="15"/>
  <c r="O91" i="14"/>
  <c r="M91" i="14"/>
  <c r="K91" i="14"/>
  <c r="I91" i="14"/>
  <c r="G91" i="14"/>
  <c r="E91" i="14"/>
  <c r="C91" i="14"/>
  <c r="Q170" i="15" l="1"/>
  <c r="C170" i="15"/>
  <c r="I170" i="15"/>
  <c r="E170" i="15"/>
  <c r="G170" i="15"/>
  <c r="O170" i="15"/>
  <c r="M170" i="15"/>
  <c r="K170" i="15"/>
  <c r="O127" i="14"/>
  <c r="O126" i="14"/>
  <c r="O125" i="14"/>
  <c r="O124" i="14"/>
  <c r="O123" i="14"/>
  <c r="O122" i="14"/>
  <c r="O121" i="14"/>
  <c r="O120" i="14"/>
  <c r="O119" i="14"/>
  <c r="O118" i="14"/>
  <c r="O117" i="14"/>
  <c r="O116" i="14"/>
  <c r="O115" i="14"/>
  <c r="O114" i="14"/>
  <c r="O113" i="14"/>
  <c r="O112" i="14"/>
  <c r="O111" i="14"/>
  <c r="O110" i="14"/>
  <c r="O109" i="14"/>
  <c r="O108" i="14"/>
  <c r="O107" i="14"/>
  <c r="O106" i="14"/>
  <c r="O105" i="14"/>
  <c r="O104" i="14"/>
  <c r="O103" i="14"/>
  <c r="O102" i="14"/>
  <c r="O101" i="14"/>
  <c r="O100" i="14"/>
  <c r="O99" i="14"/>
  <c r="O98" i="14"/>
  <c r="O97" i="14"/>
  <c r="O96" i="14"/>
  <c r="O95" i="14"/>
  <c r="O94" i="14"/>
  <c r="O93" i="14"/>
  <c r="O92" i="14"/>
  <c r="O90" i="14"/>
  <c r="O89" i="14"/>
  <c r="O88" i="14"/>
  <c r="O87" i="14"/>
  <c r="O86" i="14"/>
  <c r="O85" i="14"/>
  <c r="O84" i="14"/>
  <c r="O83" i="14"/>
  <c r="O82" i="14"/>
  <c r="O81" i="14"/>
  <c r="O80" i="14"/>
  <c r="O79" i="14"/>
  <c r="O78" i="14"/>
  <c r="O77" i="14"/>
  <c r="O76" i="14"/>
  <c r="O75" i="14"/>
  <c r="O74" i="14"/>
  <c r="O73" i="14"/>
  <c r="O72" i="14"/>
  <c r="O71" i="14"/>
  <c r="M127" i="14"/>
  <c r="M126" i="14"/>
  <c r="M125" i="14"/>
  <c r="M124" i="14"/>
  <c r="M123" i="14"/>
  <c r="M122" i="14"/>
  <c r="M121" i="14"/>
  <c r="M120" i="14"/>
  <c r="M119" i="14"/>
  <c r="M118" i="14"/>
  <c r="M117" i="14"/>
  <c r="M116" i="14"/>
  <c r="M115" i="14"/>
  <c r="M114" i="14"/>
  <c r="M113" i="14"/>
  <c r="M112" i="14"/>
  <c r="M111" i="14"/>
  <c r="M110" i="14"/>
  <c r="M109" i="14"/>
  <c r="M108" i="14"/>
  <c r="M107" i="14"/>
  <c r="M106" i="14"/>
  <c r="M105" i="14"/>
  <c r="M104" i="14"/>
  <c r="M103" i="14"/>
  <c r="M102" i="14"/>
  <c r="M101" i="14"/>
  <c r="M100" i="14"/>
  <c r="M99" i="14"/>
  <c r="M98" i="14"/>
  <c r="M97" i="14"/>
  <c r="M96" i="14"/>
  <c r="M95" i="14"/>
  <c r="M94" i="14"/>
  <c r="M93" i="14"/>
  <c r="M92" i="14"/>
  <c r="M90" i="14"/>
  <c r="M89" i="14"/>
  <c r="M88" i="14"/>
  <c r="M87" i="14"/>
  <c r="M86" i="14"/>
  <c r="M85" i="14"/>
  <c r="M84" i="14"/>
  <c r="M83" i="14"/>
  <c r="M82" i="14"/>
  <c r="M81" i="14"/>
  <c r="M80" i="14"/>
  <c r="M79" i="14"/>
  <c r="M78" i="14"/>
  <c r="M77" i="14"/>
  <c r="M76" i="14"/>
  <c r="M75" i="14"/>
  <c r="M74" i="14"/>
  <c r="M73" i="14"/>
  <c r="M72" i="14"/>
  <c r="M71" i="14"/>
  <c r="K127" i="14"/>
  <c r="K126" i="14"/>
  <c r="K125" i="14"/>
  <c r="K124" i="14"/>
  <c r="K123" i="14"/>
  <c r="K122" i="14"/>
  <c r="K121" i="14"/>
  <c r="K120" i="14"/>
  <c r="K119" i="14"/>
  <c r="K118" i="14"/>
  <c r="K117" i="14"/>
  <c r="K116" i="14"/>
  <c r="K115" i="14"/>
  <c r="K114" i="14"/>
  <c r="K113" i="14"/>
  <c r="K112" i="14"/>
  <c r="K111" i="14"/>
  <c r="K110" i="14"/>
  <c r="K109" i="14"/>
  <c r="K108" i="14"/>
  <c r="K107" i="14"/>
  <c r="K106" i="14"/>
  <c r="K105" i="14"/>
  <c r="K104" i="14"/>
  <c r="K103" i="14"/>
  <c r="K102" i="14"/>
  <c r="K101" i="14"/>
  <c r="K100" i="14"/>
  <c r="K99" i="14"/>
  <c r="K98" i="14"/>
  <c r="K97" i="14"/>
  <c r="K96" i="14"/>
  <c r="K95" i="14"/>
  <c r="K94" i="14"/>
  <c r="K93" i="14"/>
  <c r="K92" i="14"/>
  <c r="K90" i="14"/>
  <c r="K89" i="14"/>
  <c r="K88" i="14"/>
  <c r="K87" i="14"/>
  <c r="K86" i="14"/>
  <c r="K85" i="14"/>
  <c r="K84" i="14"/>
  <c r="K83" i="14"/>
  <c r="K82" i="14"/>
  <c r="K81" i="14"/>
  <c r="K80" i="14"/>
  <c r="K79" i="14"/>
  <c r="K78" i="14"/>
  <c r="K77" i="14"/>
  <c r="K76" i="14"/>
  <c r="K75" i="14"/>
  <c r="K74" i="14"/>
  <c r="K73" i="14"/>
  <c r="K72" i="14"/>
  <c r="K71" i="14"/>
  <c r="I127" i="14"/>
  <c r="I126" i="14"/>
  <c r="I125" i="14"/>
  <c r="I124" i="14"/>
  <c r="I123" i="14"/>
  <c r="I122" i="14"/>
  <c r="I121" i="14"/>
  <c r="I120" i="14"/>
  <c r="I119" i="14"/>
  <c r="I118" i="14"/>
  <c r="I117" i="14"/>
  <c r="I116" i="14"/>
  <c r="I115" i="14"/>
  <c r="I114" i="14"/>
  <c r="I113" i="14"/>
  <c r="I112" i="14"/>
  <c r="I111" i="14"/>
  <c r="I110" i="14"/>
  <c r="I109" i="14"/>
  <c r="I108" i="14"/>
  <c r="I107" i="14"/>
  <c r="I106" i="14"/>
  <c r="I105" i="14"/>
  <c r="I104" i="14"/>
  <c r="I103" i="14"/>
  <c r="I102" i="14"/>
  <c r="I101" i="14"/>
  <c r="I100" i="14"/>
  <c r="I99" i="14"/>
  <c r="I98" i="14"/>
  <c r="I97" i="14"/>
  <c r="I96" i="14"/>
  <c r="I95" i="14"/>
  <c r="I94" i="14"/>
  <c r="I93" i="14"/>
  <c r="I92" i="14"/>
  <c r="I90" i="14"/>
  <c r="I89" i="14"/>
  <c r="I88" i="14"/>
  <c r="I87" i="14"/>
  <c r="I86" i="14"/>
  <c r="I85" i="14"/>
  <c r="I84" i="14"/>
  <c r="I83" i="14"/>
  <c r="I82" i="14"/>
  <c r="I81" i="14"/>
  <c r="I80" i="14"/>
  <c r="I79" i="14"/>
  <c r="I78" i="14"/>
  <c r="I77" i="14"/>
  <c r="I76" i="14"/>
  <c r="I75" i="14"/>
  <c r="I74" i="14"/>
  <c r="I73" i="14"/>
  <c r="I72" i="14"/>
  <c r="I71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O5" i="14"/>
  <c r="O4" i="14"/>
  <c r="O3" i="14"/>
  <c r="O2" i="14"/>
  <c r="M68" i="14"/>
  <c r="M67" i="14"/>
  <c r="M66" i="14"/>
  <c r="M65" i="14"/>
  <c r="M64" i="14"/>
  <c r="M63" i="14"/>
  <c r="M62" i="14"/>
  <c r="M61" i="14"/>
  <c r="M60" i="14"/>
  <c r="M59" i="14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6" i="14"/>
  <c r="M5" i="14"/>
  <c r="M4" i="14"/>
  <c r="M3" i="14"/>
  <c r="M2" i="14"/>
  <c r="K68" i="14"/>
  <c r="K67" i="14"/>
  <c r="K66" i="14"/>
  <c r="K65" i="14"/>
  <c r="K64" i="14"/>
  <c r="K63" i="14"/>
  <c r="K62" i="14"/>
  <c r="K61" i="14"/>
  <c r="K60" i="14"/>
  <c r="K59" i="14"/>
  <c r="K58" i="14"/>
  <c r="K57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4" i="14"/>
  <c r="K43" i="14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5" i="14"/>
  <c r="K4" i="14"/>
  <c r="K3" i="14"/>
  <c r="K2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3" i="14"/>
  <c r="I2" i="14"/>
  <c r="G127" i="14"/>
  <c r="E127" i="14"/>
  <c r="C127" i="14"/>
  <c r="G126" i="14"/>
  <c r="E126" i="14"/>
  <c r="C126" i="14"/>
  <c r="G125" i="14"/>
  <c r="E125" i="14"/>
  <c r="C125" i="14"/>
  <c r="G124" i="14"/>
  <c r="E124" i="14"/>
  <c r="C124" i="14"/>
  <c r="G123" i="14"/>
  <c r="E123" i="14"/>
  <c r="C123" i="14"/>
  <c r="G122" i="14"/>
  <c r="E122" i="14"/>
  <c r="C122" i="14"/>
  <c r="G121" i="14"/>
  <c r="E121" i="14"/>
  <c r="C121" i="14"/>
  <c r="G120" i="14"/>
  <c r="E120" i="14"/>
  <c r="C120" i="14"/>
  <c r="G119" i="14"/>
  <c r="E119" i="14"/>
  <c r="C119" i="14"/>
  <c r="G118" i="14"/>
  <c r="E118" i="14"/>
  <c r="C118" i="14"/>
  <c r="G117" i="14"/>
  <c r="E117" i="14"/>
  <c r="C117" i="14"/>
  <c r="G116" i="14"/>
  <c r="E116" i="14"/>
  <c r="C116" i="14"/>
  <c r="G115" i="14"/>
  <c r="E115" i="14"/>
  <c r="C115" i="14"/>
  <c r="G114" i="14"/>
  <c r="E114" i="14"/>
  <c r="C114" i="14"/>
  <c r="G113" i="14"/>
  <c r="E113" i="14"/>
  <c r="C113" i="14"/>
  <c r="G112" i="14"/>
  <c r="E112" i="14"/>
  <c r="C112" i="14"/>
  <c r="G111" i="14"/>
  <c r="E111" i="14"/>
  <c r="C111" i="14"/>
  <c r="G110" i="14"/>
  <c r="E110" i="14"/>
  <c r="C110" i="14"/>
  <c r="G109" i="14"/>
  <c r="E109" i="14"/>
  <c r="C109" i="14"/>
  <c r="G108" i="14"/>
  <c r="E108" i="14"/>
  <c r="C108" i="14"/>
  <c r="G107" i="14"/>
  <c r="E107" i="14"/>
  <c r="C107" i="14"/>
  <c r="G106" i="14"/>
  <c r="E106" i="14"/>
  <c r="C106" i="14"/>
  <c r="G105" i="14"/>
  <c r="E105" i="14"/>
  <c r="C105" i="14"/>
  <c r="G104" i="14"/>
  <c r="E104" i="14"/>
  <c r="C104" i="14"/>
  <c r="G103" i="14"/>
  <c r="E103" i="14"/>
  <c r="C103" i="14"/>
  <c r="G102" i="14"/>
  <c r="E102" i="14"/>
  <c r="C102" i="14"/>
  <c r="G101" i="14"/>
  <c r="E101" i="14"/>
  <c r="C101" i="14"/>
  <c r="G100" i="14"/>
  <c r="E100" i="14"/>
  <c r="C100" i="14"/>
  <c r="G99" i="14"/>
  <c r="E99" i="14"/>
  <c r="C99" i="14"/>
  <c r="G98" i="14"/>
  <c r="E98" i="14"/>
  <c r="C98" i="14"/>
  <c r="G97" i="14"/>
  <c r="E97" i="14"/>
  <c r="C97" i="14"/>
  <c r="G96" i="14"/>
  <c r="E96" i="14"/>
  <c r="C96" i="14"/>
  <c r="G95" i="14"/>
  <c r="E95" i="14"/>
  <c r="C95" i="14"/>
  <c r="G94" i="14"/>
  <c r="E94" i="14"/>
  <c r="C94" i="14"/>
  <c r="G93" i="14"/>
  <c r="E93" i="14"/>
  <c r="C93" i="14"/>
  <c r="G92" i="14"/>
  <c r="E92" i="14"/>
  <c r="C92" i="14"/>
  <c r="G90" i="14"/>
  <c r="E90" i="14"/>
  <c r="C90" i="14"/>
  <c r="G89" i="14"/>
  <c r="E89" i="14"/>
  <c r="C89" i="14"/>
  <c r="G88" i="14"/>
  <c r="E88" i="14"/>
  <c r="C88" i="14"/>
  <c r="G87" i="14"/>
  <c r="E87" i="14"/>
  <c r="C87" i="14"/>
  <c r="G86" i="14"/>
  <c r="E86" i="14"/>
  <c r="C86" i="14"/>
  <c r="G85" i="14"/>
  <c r="E85" i="14"/>
  <c r="C85" i="14"/>
  <c r="G84" i="14"/>
  <c r="E84" i="14"/>
  <c r="C84" i="14"/>
  <c r="G83" i="14"/>
  <c r="E83" i="14"/>
  <c r="C83" i="14"/>
  <c r="G82" i="14"/>
  <c r="E82" i="14"/>
  <c r="C82" i="14"/>
  <c r="G81" i="14"/>
  <c r="E81" i="14"/>
  <c r="C81" i="14"/>
  <c r="G80" i="14"/>
  <c r="E80" i="14"/>
  <c r="C80" i="14"/>
  <c r="G79" i="14"/>
  <c r="E79" i="14"/>
  <c r="C79" i="14"/>
  <c r="G78" i="14"/>
  <c r="E78" i="14"/>
  <c r="C78" i="14"/>
  <c r="G77" i="14"/>
  <c r="E77" i="14"/>
  <c r="C77" i="14"/>
  <c r="G76" i="14"/>
  <c r="E76" i="14"/>
  <c r="C76" i="14"/>
  <c r="G75" i="14"/>
  <c r="E75" i="14"/>
  <c r="C75" i="14"/>
  <c r="G74" i="14"/>
  <c r="E74" i="14"/>
  <c r="C74" i="14"/>
  <c r="G73" i="14"/>
  <c r="E73" i="14"/>
  <c r="C73" i="14"/>
  <c r="G72" i="14"/>
  <c r="E72" i="14"/>
  <c r="C72" i="14"/>
  <c r="G71" i="14"/>
  <c r="E71" i="14"/>
  <c r="C71" i="14"/>
  <c r="G68" i="14"/>
  <c r="E68" i="14"/>
  <c r="C68" i="14"/>
  <c r="G67" i="14"/>
  <c r="E67" i="14"/>
  <c r="C67" i="14"/>
  <c r="G66" i="14"/>
  <c r="E66" i="14"/>
  <c r="C66" i="14"/>
  <c r="G65" i="14"/>
  <c r="E65" i="14"/>
  <c r="C65" i="14"/>
  <c r="G64" i="14"/>
  <c r="E64" i="14"/>
  <c r="C64" i="14"/>
  <c r="G63" i="14"/>
  <c r="E63" i="14"/>
  <c r="C63" i="14"/>
  <c r="G62" i="14"/>
  <c r="E62" i="14"/>
  <c r="C62" i="14"/>
  <c r="G61" i="14"/>
  <c r="E61" i="14"/>
  <c r="C61" i="14"/>
  <c r="G60" i="14"/>
  <c r="E60" i="14"/>
  <c r="C60" i="14"/>
  <c r="G59" i="14"/>
  <c r="E59" i="14"/>
  <c r="C59" i="14"/>
  <c r="G58" i="14"/>
  <c r="E58" i="14"/>
  <c r="C58" i="14"/>
  <c r="G57" i="14"/>
  <c r="E57" i="14"/>
  <c r="C57" i="14"/>
  <c r="G56" i="14"/>
  <c r="E56" i="14"/>
  <c r="C56" i="14"/>
  <c r="G55" i="14"/>
  <c r="E55" i="14"/>
  <c r="C55" i="14"/>
  <c r="G54" i="14"/>
  <c r="E54" i="14"/>
  <c r="C54" i="14"/>
  <c r="G53" i="14"/>
  <c r="E53" i="14"/>
  <c r="C53" i="14"/>
  <c r="G52" i="14"/>
  <c r="E52" i="14"/>
  <c r="C52" i="14"/>
  <c r="G51" i="14"/>
  <c r="E51" i="14"/>
  <c r="C51" i="14"/>
  <c r="G50" i="14"/>
  <c r="E50" i="14"/>
  <c r="C50" i="14"/>
  <c r="G49" i="14"/>
  <c r="E49" i="14"/>
  <c r="C49" i="14"/>
  <c r="G48" i="14"/>
  <c r="E48" i="14"/>
  <c r="C48" i="14"/>
  <c r="G47" i="14"/>
  <c r="E47" i="14"/>
  <c r="C47" i="14"/>
  <c r="G46" i="14"/>
  <c r="E46" i="14"/>
  <c r="C46" i="14"/>
  <c r="G45" i="14"/>
  <c r="E45" i="14"/>
  <c r="C45" i="14"/>
  <c r="G44" i="14"/>
  <c r="E44" i="14"/>
  <c r="C44" i="14"/>
  <c r="G43" i="14"/>
  <c r="E43" i="14"/>
  <c r="C43" i="14"/>
  <c r="G42" i="14"/>
  <c r="E42" i="14"/>
  <c r="C42" i="14"/>
  <c r="G41" i="14"/>
  <c r="E41" i="14"/>
  <c r="C41" i="14"/>
  <c r="G40" i="14"/>
  <c r="E40" i="14"/>
  <c r="C40" i="14"/>
  <c r="G39" i="14"/>
  <c r="E39" i="14"/>
  <c r="C39" i="14"/>
  <c r="G38" i="14"/>
  <c r="E38" i="14"/>
  <c r="C38" i="14"/>
  <c r="G37" i="14"/>
  <c r="E37" i="14"/>
  <c r="C37" i="14"/>
  <c r="G36" i="14"/>
  <c r="E36" i="14"/>
  <c r="C36" i="14"/>
  <c r="G35" i="14"/>
  <c r="E35" i="14"/>
  <c r="C35" i="14"/>
  <c r="G34" i="14"/>
  <c r="E34" i="14"/>
  <c r="C34" i="14"/>
  <c r="G33" i="14"/>
  <c r="E33" i="14"/>
  <c r="C33" i="14"/>
  <c r="G32" i="14"/>
  <c r="E32" i="14"/>
  <c r="C32" i="14"/>
  <c r="G31" i="14"/>
  <c r="E31" i="14"/>
  <c r="C31" i="14"/>
  <c r="G30" i="14"/>
  <c r="E30" i="14"/>
  <c r="C30" i="14"/>
  <c r="G29" i="14"/>
  <c r="E29" i="14"/>
  <c r="C29" i="14"/>
  <c r="G28" i="14"/>
  <c r="E28" i="14"/>
  <c r="C28" i="14"/>
  <c r="G27" i="14"/>
  <c r="E27" i="14"/>
  <c r="C27" i="14"/>
  <c r="G26" i="14"/>
  <c r="E26" i="14"/>
  <c r="C26" i="14"/>
  <c r="G25" i="14"/>
  <c r="E25" i="14"/>
  <c r="C25" i="14"/>
  <c r="G24" i="14"/>
  <c r="E24" i="14"/>
  <c r="C24" i="14"/>
  <c r="G23" i="14"/>
  <c r="E23" i="14"/>
  <c r="C23" i="14"/>
  <c r="G22" i="14"/>
  <c r="E22" i="14"/>
  <c r="C22" i="14"/>
  <c r="G21" i="14"/>
  <c r="E21" i="14"/>
  <c r="C21" i="14"/>
  <c r="G20" i="14"/>
  <c r="E20" i="14"/>
  <c r="C20" i="14"/>
  <c r="G19" i="14"/>
  <c r="E19" i="14"/>
  <c r="C19" i="14"/>
  <c r="G18" i="14"/>
  <c r="E18" i="14"/>
  <c r="C18" i="14"/>
  <c r="G17" i="14"/>
  <c r="E17" i="14"/>
  <c r="C17" i="14"/>
  <c r="G16" i="14"/>
  <c r="E16" i="14"/>
  <c r="C16" i="14"/>
  <c r="G15" i="14"/>
  <c r="E15" i="14"/>
  <c r="C15" i="14"/>
  <c r="G14" i="14"/>
  <c r="E14" i="14"/>
  <c r="C14" i="14"/>
  <c r="G13" i="14"/>
  <c r="E13" i="14"/>
  <c r="C13" i="14"/>
  <c r="G12" i="14"/>
  <c r="E12" i="14"/>
  <c r="C12" i="14"/>
  <c r="G11" i="14"/>
  <c r="E11" i="14"/>
  <c r="C11" i="14"/>
  <c r="G10" i="14"/>
  <c r="E10" i="14"/>
  <c r="C10" i="14"/>
  <c r="G9" i="14"/>
  <c r="E9" i="14"/>
  <c r="C9" i="14"/>
  <c r="G8" i="14"/>
  <c r="E8" i="14"/>
  <c r="C8" i="14"/>
  <c r="G7" i="14"/>
  <c r="E7" i="14"/>
  <c r="C7" i="14"/>
  <c r="G6" i="14"/>
  <c r="E6" i="14"/>
  <c r="C6" i="14"/>
  <c r="G5" i="14"/>
  <c r="E5" i="14"/>
  <c r="C5" i="14"/>
  <c r="G4" i="14"/>
  <c r="E4" i="14"/>
  <c r="C4" i="14"/>
  <c r="G3" i="14"/>
  <c r="E3" i="14"/>
  <c r="C3" i="14"/>
  <c r="G2" i="14"/>
  <c r="E2" i="14"/>
  <c r="C2" i="14"/>
  <c r="O129" i="14" l="1"/>
  <c r="O128" i="14"/>
  <c r="M128" i="14"/>
  <c r="M129" i="14"/>
  <c r="K129" i="14"/>
  <c r="K128" i="14"/>
  <c r="I128" i="14"/>
  <c r="I129" i="14"/>
  <c r="G128" i="14"/>
  <c r="C128" i="14"/>
  <c r="E129" i="14"/>
  <c r="E131" i="14" s="1"/>
  <c r="G129" i="14"/>
  <c r="E128" i="14"/>
  <c r="C129" i="14"/>
  <c r="M126" i="13"/>
  <c r="M125" i="13"/>
  <c r="M124" i="13"/>
  <c r="M123" i="13"/>
  <c r="M122" i="13"/>
  <c r="M121" i="13"/>
  <c r="M120" i="13"/>
  <c r="M119" i="13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K126" i="13"/>
  <c r="K125" i="13"/>
  <c r="K124" i="13"/>
  <c r="K123" i="13"/>
  <c r="K122" i="13"/>
  <c r="K121" i="13"/>
  <c r="K120" i="13"/>
  <c r="K119" i="13"/>
  <c r="K118" i="13"/>
  <c r="K117" i="13"/>
  <c r="K116" i="13"/>
  <c r="K115" i="13"/>
  <c r="K114" i="13"/>
  <c r="K113" i="13"/>
  <c r="K112" i="13"/>
  <c r="K111" i="13"/>
  <c r="K110" i="13"/>
  <c r="K109" i="13"/>
  <c r="K108" i="13"/>
  <c r="K107" i="13"/>
  <c r="K106" i="13"/>
  <c r="K105" i="13"/>
  <c r="K104" i="13"/>
  <c r="K103" i="13"/>
  <c r="K102" i="13"/>
  <c r="K101" i="13"/>
  <c r="K100" i="13"/>
  <c r="K99" i="13"/>
  <c r="K98" i="13"/>
  <c r="K97" i="13"/>
  <c r="K96" i="13"/>
  <c r="K95" i="13"/>
  <c r="K94" i="13"/>
  <c r="K93" i="13"/>
  <c r="K92" i="13"/>
  <c r="K91" i="13"/>
  <c r="K90" i="13"/>
  <c r="K89" i="13"/>
  <c r="K88" i="13"/>
  <c r="K87" i="13"/>
  <c r="K86" i="13"/>
  <c r="K85" i="13"/>
  <c r="K84" i="13"/>
  <c r="K83" i="13"/>
  <c r="K82" i="13"/>
  <c r="K81" i="13"/>
  <c r="K80" i="13"/>
  <c r="K79" i="13"/>
  <c r="K78" i="13"/>
  <c r="K77" i="13"/>
  <c r="K76" i="13"/>
  <c r="K75" i="13"/>
  <c r="K74" i="13"/>
  <c r="K73" i="13"/>
  <c r="K72" i="13"/>
  <c r="K71" i="13"/>
  <c r="I126" i="13"/>
  <c r="I125" i="13"/>
  <c r="I124" i="13"/>
  <c r="I123" i="13"/>
  <c r="I122" i="13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G126" i="13"/>
  <c r="G125" i="13"/>
  <c r="G124" i="13"/>
  <c r="G123" i="13"/>
  <c r="G122" i="13"/>
  <c r="G121" i="13"/>
  <c r="G120" i="13"/>
  <c r="G119" i="13"/>
  <c r="G118" i="13"/>
  <c r="G117" i="13"/>
  <c r="G116" i="13"/>
  <c r="G115" i="13"/>
  <c r="G114" i="13"/>
  <c r="G113" i="13"/>
  <c r="G112" i="13"/>
  <c r="G111" i="13"/>
  <c r="G110" i="13"/>
  <c r="G109" i="13"/>
  <c r="G108" i="13"/>
  <c r="G107" i="13"/>
  <c r="G106" i="13"/>
  <c r="G105" i="13"/>
  <c r="G104" i="13"/>
  <c r="G103" i="13"/>
  <c r="G102" i="13"/>
  <c r="G101" i="13"/>
  <c r="G100" i="13"/>
  <c r="G99" i="13"/>
  <c r="G98" i="13"/>
  <c r="G97" i="13"/>
  <c r="G96" i="13"/>
  <c r="G95" i="13"/>
  <c r="G94" i="13"/>
  <c r="G93" i="13"/>
  <c r="G92" i="13"/>
  <c r="G91" i="13"/>
  <c r="G90" i="13"/>
  <c r="G89" i="13"/>
  <c r="G88" i="13"/>
  <c r="G87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M5" i="13"/>
  <c r="M4" i="13"/>
  <c r="M3" i="13"/>
  <c r="M2" i="13"/>
  <c r="K68" i="13"/>
  <c r="K67" i="13"/>
  <c r="K66" i="13"/>
  <c r="K65" i="13"/>
  <c r="K64" i="13"/>
  <c r="K63" i="13"/>
  <c r="K62" i="13"/>
  <c r="K61" i="13"/>
  <c r="K60" i="13"/>
  <c r="K59" i="13"/>
  <c r="K58" i="13"/>
  <c r="K57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K5" i="13"/>
  <c r="K4" i="13"/>
  <c r="K3" i="13"/>
  <c r="K2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3" i="13"/>
  <c r="I2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G3" i="13"/>
  <c r="G2" i="13"/>
  <c r="E126" i="13"/>
  <c r="C126" i="13"/>
  <c r="E125" i="13"/>
  <c r="C125" i="13"/>
  <c r="E124" i="13"/>
  <c r="C124" i="13"/>
  <c r="E123" i="13"/>
  <c r="C123" i="13"/>
  <c r="E122" i="13"/>
  <c r="C122" i="13"/>
  <c r="E121" i="13"/>
  <c r="C121" i="13"/>
  <c r="E120" i="13"/>
  <c r="C120" i="13"/>
  <c r="E119" i="13"/>
  <c r="C119" i="13"/>
  <c r="E118" i="13"/>
  <c r="C118" i="13"/>
  <c r="E117" i="13"/>
  <c r="C117" i="13"/>
  <c r="E116" i="13"/>
  <c r="C116" i="13"/>
  <c r="E115" i="13"/>
  <c r="C115" i="13"/>
  <c r="E114" i="13"/>
  <c r="C114" i="13"/>
  <c r="E113" i="13"/>
  <c r="C113" i="13"/>
  <c r="E112" i="13"/>
  <c r="C112" i="13"/>
  <c r="E111" i="13"/>
  <c r="C111" i="13"/>
  <c r="E110" i="13"/>
  <c r="C110" i="13"/>
  <c r="E109" i="13"/>
  <c r="C109" i="13"/>
  <c r="E108" i="13"/>
  <c r="C108" i="13"/>
  <c r="E107" i="13"/>
  <c r="C107" i="13"/>
  <c r="E106" i="13"/>
  <c r="C106" i="13"/>
  <c r="E105" i="13"/>
  <c r="C105" i="13"/>
  <c r="E104" i="13"/>
  <c r="C104" i="13"/>
  <c r="E103" i="13"/>
  <c r="C103" i="13"/>
  <c r="E102" i="13"/>
  <c r="C102" i="13"/>
  <c r="E101" i="13"/>
  <c r="C101" i="13"/>
  <c r="E100" i="13"/>
  <c r="C100" i="13"/>
  <c r="E99" i="13"/>
  <c r="C99" i="13"/>
  <c r="E98" i="13"/>
  <c r="C98" i="13"/>
  <c r="E97" i="13"/>
  <c r="C97" i="13"/>
  <c r="E96" i="13"/>
  <c r="C96" i="13"/>
  <c r="E95" i="13"/>
  <c r="C95" i="13"/>
  <c r="E94" i="13"/>
  <c r="C94" i="13"/>
  <c r="E93" i="13"/>
  <c r="C93" i="13"/>
  <c r="E92" i="13"/>
  <c r="C92" i="13"/>
  <c r="E91" i="13"/>
  <c r="C91" i="13"/>
  <c r="E90" i="13"/>
  <c r="C90" i="13"/>
  <c r="E89" i="13"/>
  <c r="C89" i="13"/>
  <c r="E88" i="13"/>
  <c r="C88" i="13"/>
  <c r="E87" i="13"/>
  <c r="C87" i="13"/>
  <c r="E86" i="13"/>
  <c r="C86" i="13"/>
  <c r="E85" i="13"/>
  <c r="C85" i="13"/>
  <c r="E84" i="13"/>
  <c r="C84" i="13"/>
  <c r="E83" i="13"/>
  <c r="C83" i="13"/>
  <c r="E82" i="13"/>
  <c r="C82" i="13"/>
  <c r="E81" i="13"/>
  <c r="C81" i="13"/>
  <c r="E80" i="13"/>
  <c r="C80" i="13"/>
  <c r="E79" i="13"/>
  <c r="C79" i="13"/>
  <c r="E78" i="13"/>
  <c r="C78" i="13"/>
  <c r="E77" i="13"/>
  <c r="C77" i="13"/>
  <c r="E76" i="13"/>
  <c r="C76" i="13"/>
  <c r="E75" i="13"/>
  <c r="C75" i="13"/>
  <c r="E74" i="13"/>
  <c r="C74" i="13"/>
  <c r="E73" i="13"/>
  <c r="C73" i="13"/>
  <c r="E72" i="13"/>
  <c r="C72" i="13"/>
  <c r="E71" i="13"/>
  <c r="C71" i="13"/>
  <c r="E68" i="13"/>
  <c r="C68" i="13"/>
  <c r="E67" i="13"/>
  <c r="C67" i="13"/>
  <c r="E66" i="13"/>
  <c r="C66" i="13"/>
  <c r="E65" i="13"/>
  <c r="C65" i="13"/>
  <c r="E64" i="13"/>
  <c r="C64" i="13"/>
  <c r="E63" i="13"/>
  <c r="C63" i="13"/>
  <c r="E62" i="13"/>
  <c r="C62" i="13"/>
  <c r="E61" i="13"/>
  <c r="C61" i="13"/>
  <c r="E60" i="13"/>
  <c r="C60" i="13"/>
  <c r="E59" i="13"/>
  <c r="C59" i="13"/>
  <c r="E58" i="13"/>
  <c r="C58" i="13"/>
  <c r="E57" i="13"/>
  <c r="C57" i="13"/>
  <c r="E56" i="13"/>
  <c r="C56" i="13"/>
  <c r="E55" i="13"/>
  <c r="C55" i="13"/>
  <c r="E54" i="13"/>
  <c r="C54" i="13"/>
  <c r="E53" i="13"/>
  <c r="C53" i="13"/>
  <c r="E52" i="13"/>
  <c r="C52" i="13"/>
  <c r="E51" i="13"/>
  <c r="C51" i="13"/>
  <c r="E50" i="13"/>
  <c r="C50" i="13"/>
  <c r="E49" i="13"/>
  <c r="C49" i="13"/>
  <c r="E48" i="13"/>
  <c r="C48" i="13"/>
  <c r="E47" i="13"/>
  <c r="C47" i="13"/>
  <c r="E46" i="13"/>
  <c r="C46" i="13"/>
  <c r="E45" i="13"/>
  <c r="C45" i="13"/>
  <c r="E44" i="13"/>
  <c r="C44" i="13"/>
  <c r="E43" i="13"/>
  <c r="C43" i="13"/>
  <c r="E42" i="13"/>
  <c r="C42" i="13"/>
  <c r="E41" i="13"/>
  <c r="C41" i="13"/>
  <c r="E40" i="13"/>
  <c r="C40" i="13"/>
  <c r="E39" i="13"/>
  <c r="C39" i="13"/>
  <c r="E38" i="13"/>
  <c r="C38" i="13"/>
  <c r="E37" i="13"/>
  <c r="C37" i="13"/>
  <c r="E36" i="13"/>
  <c r="C36" i="13"/>
  <c r="E35" i="13"/>
  <c r="C35" i="13"/>
  <c r="E34" i="13"/>
  <c r="C34" i="13"/>
  <c r="E33" i="13"/>
  <c r="C33" i="13"/>
  <c r="E32" i="13"/>
  <c r="C32" i="13"/>
  <c r="E31" i="13"/>
  <c r="C31" i="13"/>
  <c r="E30" i="13"/>
  <c r="C30" i="13"/>
  <c r="E29" i="13"/>
  <c r="C29" i="13"/>
  <c r="E28" i="13"/>
  <c r="C28" i="13"/>
  <c r="E27" i="13"/>
  <c r="C27" i="13"/>
  <c r="E26" i="13"/>
  <c r="C26" i="13"/>
  <c r="E25" i="13"/>
  <c r="C25" i="13"/>
  <c r="E24" i="13"/>
  <c r="C24" i="13"/>
  <c r="E23" i="13"/>
  <c r="C23" i="13"/>
  <c r="E22" i="13"/>
  <c r="C22" i="13"/>
  <c r="E21" i="13"/>
  <c r="C21" i="13"/>
  <c r="E20" i="13"/>
  <c r="C20" i="13"/>
  <c r="E19" i="13"/>
  <c r="C19" i="13"/>
  <c r="E18" i="13"/>
  <c r="C18" i="13"/>
  <c r="E17" i="13"/>
  <c r="C17" i="13"/>
  <c r="E16" i="13"/>
  <c r="C16" i="13"/>
  <c r="E15" i="13"/>
  <c r="C15" i="13"/>
  <c r="E14" i="13"/>
  <c r="C14" i="13"/>
  <c r="E13" i="13"/>
  <c r="C13" i="13"/>
  <c r="E12" i="13"/>
  <c r="C12" i="13"/>
  <c r="E11" i="13"/>
  <c r="C11" i="13"/>
  <c r="E10" i="13"/>
  <c r="C10" i="13"/>
  <c r="E9" i="13"/>
  <c r="C9" i="13"/>
  <c r="E8" i="13"/>
  <c r="C8" i="13"/>
  <c r="E7" i="13"/>
  <c r="C7" i="13"/>
  <c r="E6" i="13"/>
  <c r="C6" i="13"/>
  <c r="E5" i="13"/>
  <c r="C5" i="13"/>
  <c r="E4" i="13"/>
  <c r="C4" i="13"/>
  <c r="E3" i="13"/>
  <c r="C3" i="13"/>
  <c r="E2" i="13"/>
  <c r="C2" i="13"/>
  <c r="G131" i="14" l="1"/>
  <c r="C131" i="14"/>
  <c r="O131" i="14"/>
  <c r="M131" i="14"/>
  <c r="K131" i="14"/>
  <c r="I131" i="14"/>
  <c r="C128" i="13"/>
  <c r="E128" i="13"/>
  <c r="M128" i="13"/>
  <c r="M127" i="13"/>
  <c r="K127" i="13"/>
  <c r="K128" i="13"/>
  <c r="I128" i="13"/>
  <c r="I127" i="13"/>
  <c r="G127" i="13"/>
  <c r="G128" i="13"/>
  <c r="C127" i="13"/>
  <c r="E127" i="13"/>
  <c r="K32" i="12"/>
  <c r="K33" i="12"/>
  <c r="K34" i="12"/>
  <c r="K35" i="12"/>
  <c r="K36" i="12"/>
  <c r="K37" i="12"/>
  <c r="I32" i="12"/>
  <c r="I33" i="12"/>
  <c r="I34" i="12"/>
  <c r="I35" i="12"/>
  <c r="I36" i="12"/>
  <c r="I37" i="12"/>
  <c r="I38" i="12"/>
  <c r="G32" i="12"/>
  <c r="G33" i="12"/>
  <c r="G34" i="12"/>
  <c r="G35" i="12"/>
  <c r="G36" i="12"/>
  <c r="G37" i="12"/>
  <c r="G38" i="12"/>
  <c r="E32" i="12"/>
  <c r="E33" i="12"/>
  <c r="E34" i="12"/>
  <c r="E35" i="12"/>
  <c r="E36" i="12"/>
  <c r="E37" i="12"/>
  <c r="C32" i="12"/>
  <c r="C33" i="12"/>
  <c r="C34" i="12"/>
  <c r="C35" i="12"/>
  <c r="C130" i="13" l="1"/>
  <c r="E130" i="13"/>
  <c r="M130" i="13"/>
  <c r="K130" i="13"/>
  <c r="I130" i="13"/>
  <c r="G130" i="13"/>
  <c r="E64" i="12"/>
  <c r="E63" i="12"/>
  <c r="E62" i="12"/>
  <c r="E61" i="12"/>
  <c r="E60" i="12"/>
  <c r="E59" i="12"/>
  <c r="E58" i="12"/>
  <c r="E57" i="12"/>
  <c r="G64" i="12"/>
  <c r="I64" i="12"/>
  <c r="K64" i="12"/>
  <c r="K63" i="12"/>
  <c r="I63" i="12"/>
  <c r="G63" i="12"/>
  <c r="G62" i="12"/>
  <c r="I62" i="12"/>
  <c r="K62" i="12"/>
  <c r="K61" i="12"/>
  <c r="I61" i="12"/>
  <c r="G61" i="12"/>
  <c r="G60" i="12"/>
  <c r="I60" i="12"/>
  <c r="K60" i="12"/>
  <c r="K59" i="12"/>
  <c r="I59" i="12"/>
  <c r="G59" i="12"/>
  <c r="G58" i="12"/>
  <c r="I58" i="12"/>
  <c r="K58" i="12"/>
  <c r="K57" i="12"/>
  <c r="I57" i="12"/>
  <c r="G57" i="12"/>
  <c r="C57" i="12"/>
  <c r="C58" i="12"/>
  <c r="C59" i="12"/>
  <c r="C60" i="12"/>
  <c r="C61" i="12"/>
  <c r="C62" i="12"/>
  <c r="C63" i="12"/>
  <c r="C64" i="12"/>
  <c r="K126" i="12" l="1"/>
  <c r="K125" i="12"/>
  <c r="K124" i="12"/>
  <c r="K123" i="12"/>
  <c r="K122" i="12"/>
  <c r="K121" i="12"/>
  <c r="K120" i="12"/>
  <c r="K119" i="12"/>
  <c r="K118" i="12"/>
  <c r="K117" i="12"/>
  <c r="K116" i="12"/>
  <c r="K115" i="12"/>
  <c r="K114" i="12"/>
  <c r="K113" i="12"/>
  <c r="K112" i="12"/>
  <c r="K111" i="12"/>
  <c r="K110" i="12"/>
  <c r="K109" i="12"/>
  <c r="K108" i="12"/>
  <c r="K107" i="12"/>
  <c r="K106" i="12"/>
  <c r="K105" i="12"/>
  <c r="K104" i="12"/>
  <c r="K103" i="12"/>
  <c r="K102" i="12"/>
  <c r="K101" i="12"/>
  <c r="K100" i="12"/>
  <c r="K99" i="12"/>
  <c r="K98" i="12"/>
  <c r="K97" i="12"/>
  <c r="K96" i="12"/>
  <c r="K95" i="12"/>
  <c r="K94" i="12"/>
  <c r="K93" i="12"/>
  <c r="K92" i="12"/>
  <c r="K91" i="12"/>
  <c r="K90" i="12"/>
  <c r="K89" i="12"/>
  <c r="K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I126" i="12"/>
  <c r="I125" i="12"/>
  <c r="I124" i="12"/>
  <c r="I123" i="12"/>
  <c r="I122" i="12"/>
  <c r="I121" i="12"/>
  <c r="I120" i="12"/>
  <c r="I119" i="12"/>
  <c r="I118" i="12"/>
  <c r="I117" i="12"/>
  <c r="I116" i="12"/>
  <c r="I115" i="12"/>
  <c r="I114" i="12"/>
  <c r="I113" i="12"/>
  <c r="I112" i="12"/>
  <c r="I111" i="12"/>
  <c r="I110" i="12"/>
  <c r="I109" i="12"/>
  <c r="I108" i="12"/>
  <c r="I107" i="12"/>
  <c r="I106" i="12"/>
  <c r="I105" i="12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G126" i="12"/>
  <c r="G125" i="12"/>
  <c r="G124" i="12"/>
  <c r="G123" i="12"/>
  <c r="G122" i="12"/>
  <c r="G121" i="12"/>
  <c r="G120" i="12"/>
  <c r="G119" i="12"/>
  <c r="G118" i="12"/>
  <c r="G117" i="12"/>
  <c r="G116" i="12"/>
  <c r="G115" i="12"/>
  <c r="G114" i="12"/>
  <c r="G113" i="12"/>
  <c r="G112" i="12"/>
  <c r="G111" i="12"/>
  <c r="G110" i="12"/>
  <c r="G109" i="12"/>
  <c r="G108" i="12"/>
  <c r="G107" i="12"/>
  <c r="G106" i="12"/>
  <c r="G105" i="12"/>
  <c r="G104" i="12"/>
  <c r="G103" i="12"/>
  <c r="G102" i="12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K68" i="12"/>
  <c r="K67" i="12"/>
  <c r="K66" i="12"/>
  <c r="K65" i="12"/>
  <c r="K56" i="12"/>
  <c r="K55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K4" i="12"/>
  <c r="K3" i="12"/>
  <c r="K2" i="12"/>
  <c r="I68" i="12"/>
  <c r="I67" i="12"/>
  <c r="I66" i="12"/>
  <c r="I65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  <c r="I2" i="12"/>
  <c r="G68" i="12"/>
  <c r="G67" i="12"/>
  <c r="G66" i="12"/>
  <c r="G65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G3" i="12"/>
  <c r="G2" i="12"/>
  <c r="K128" i="12" l="1"/>
  <c r="K127" i="12"/>
  <c r="I128" i="12"/>
  <c r="I127" i="12"/>
  <c r="G128" i="12"/>
  <c r="G127" i="12"/>
  <c r="E126" i="12"/>
  <c r="C126" i="12"/>
  <c r="E125" i="12"/>
  <c r="C125" i="12"/>
  <c r="E124" i="12"/>
  <c r="C124" i="12"/>
  <c r="E123" i="12"/>
  <c r="C123" i="12"/>
  <c r="E122" i="12"/>
  <c r="C122" i="12"/>
  <c r="E121" i="12"/>
  <c r="C121" i="12"/>
  <c r="E120" i="12"/>
  <c r="C120" i="12"/>
  <c r="E119" i="12"/>
  <c r="C119" i="12"/>
  <c r="E118" i="12"/>
  <c r="C118" i="12"/>
  <c r="E117" i="12"/>
  <c r="C117" i="12"/>
  <c r="E116" i="12"/>
  <c r="C116" i="12"/>
  <c r="E115" i="12"/>
  <c r="C115" i="12"/>
  <c r="E114" i="12"/>
  <c r="C114" i="12"/>
  <c r="E113" i="12"/>
  <c r="C113" i="12"/>
  <c r="E112" i="12"/>
  <c r="C112" i="12"/>
  <c r="E111" i="12"/>
  <c r="C111" i="12"/>
  <c r="E110" i="12"/>
  <c r="C110" i="12"/>
  <c r="E109" i="12"/>
  <c r="C109" i="12"/>
  <c r="E108" i="12"/>
  <c r="C108" i="12"/>
  <c r="E107" i="12"/>
  <c r="C107" i="12"/>
  <c r="E106" i="12"/>
  <c r="C106" i="12"/>
  <c r="E105" i="12"/>
  <c r="C105" i="12"/>
  <c r="E104" i="12"/>
  <c r="C104" i="12"/>
  <c r="E103" i="12"/>
  <c r="C103" i="12"/>
  <c r="E102" i="12"/>
  <c r="C102" i="12"/>
  <c r="E101" i="12"/>
  <c r="C101" i="12"/>
  <c r="E100" i="12"/>
  <c r="C100" i="12"/>
  <c r="E99" i="12"/>
  <c r="C99" i="12"/>
  <c r="E98" i="12"/>
  <c r="C98" i="12"/>
  <c r="E97" i="12"/>
  <c r="C97" i="12"/>
  <c r="E96" i="12"/>
  <c r="C96" i="12"/>
  <c r="E95" i="12"/>
  <c r="C95" i="12"/>
  <c r="E94" i="12"/>
  <c r="C94" i="12"/>
  <c r="E93" i="12"/>
  <c r="C93" i="12"/>
  <c r="E92" i="12"/>
  <c r="C92" i="12"/>
  <c r="E91" i="12"/>
  <c r="C91" i="12"/>
  <c r="E90" i="12"/>
  <c r="C90" i="12"/>
  <c r="E89" i="12"/>
  <c r="C89" i="12"/>
  <c r="E88" i="12"/>
  <c r="C88" i="12"/>
  <c r="E87" i="12"/>
  <c r="C87" i="12"/>
  <c r="E86" i="12"/>
  <c r="C86" i="12"/>
  <c r="E85" i="12"/>
  <c r="C85" i="12"/>
  <c r="E84" i="12"/>
  <c r="C84" i="12"/>
  <c r="E83" i="12"/>
  <c r="C83" i="12"/>
  <c r="E82" i="12"/>
  <c r="C82" i="12"/>
  <c r="E81" i="12"/>
  <c r="C81" i="12"/>
  <c r="E80" i="12"/>
  <c r="C80" i="12"/>
  <c r="E79" i="12"/>
  <c r="C79" i="12"/>
  <c r="E78" i="12"/>
  <c r="C78" i="12"/>
  <c r="E77" i="12"/>
  <c r="C77" i="12"/>
  <c r="E76" i="12"/>
  <c r="C76" i="12"/>
  <c r="E75" i="12"/>
  <c r="C75" i="12"/>
  <c r="E74" i="12"/>
  <c r="C74" i="12"/>
  <c r="E73" i="12"/>
  <c r="C73" i="12"/>
  <c r="E72" i="12"/>
  <c r="C72" i="12"/>
  <c r="E71" i="12"/>
  <c r="C71" i="12"/>
  <c r="E68" i="12"/>
  <c r="C68" i="12"/>
  <c r="E67" i="12"/>
  <c r="C67" i="12"/>
  <c r="E66" i="12"/>
  <c r="C66" i="12"/>
  <c r="E65" i="12"/>
  <c r="C65" i="12"/>
  <c r="E56" i="12"/>
  <c r="C56" i="12"/>
  <c r="E55" i="12"/>
  <c r="C55" i="12"/>
  <c r="E54" i="12"/>
  <c r="C54" i="12"/>
  <c r="E53" i="12"/>
  <c r="C53" i="12"/>
  <c r="E52" i="12"/>
  <c r="C52" i="12"/>
  <c r="E51" i="12"/>
  <c r="C51" i="12"/>
  <c r="E50" i="12"/>
  <c r="C50" i="12"/>
  <c r="E49" i="12"/>
  <c r="C49" i="12"/>
  <c r="E48" i="12"/>
  <c r="C48" i="12"/>
  <c r="E47" i="12"/>
  <c r="C47" i="12"/>
  <c r="E46" i="12"/>
  <c r="C46" i="12"/>
  <c r="E45" i="12"/>
  <c r="C45" i="12"/>
  <c r="E44" i="12"/>
  <c r="C44" i="12"/>
  <c r="E43" i="12"/>
  <c r="C43" i="12"/>
  <c r="E42" i="12"/>
  <c r="C42" i="12"/>
  <c r="E41" i="12"/>
  <c r="C41" i="12"/>
  <c r="E40" i="12"/>
  <c r="C40" i="12"/>
  <c r="E39" i="12"/>
  <c r="C39" i="12"/>
  <c r="E38" i="12"/>
  <c r="C38" i="12"/>
  <c r="C37" i="12"/>
  <c r="C36" i="12"/>
  <c r="E31" i="12"/>
  <c r="C31" i="12"/>
  <c r="E30" i="12"/>
  <c r="C30" i="12"/>
  <c r="E29" i="12"/>
  <c r="C29" i="12"/>
  <c r="E28" i="12"/>
  <c r="C28" i="12"/>
  <c r="E27" i="12"/>
  <c r="C27" i="12"/>
  <c r="E26" i="12"/>
  <c r="C26" i="12"/>
  <c r="E25" i="12"/>
  <c r="C25" i="12"/>
  <c r="E24" i="12"/>
  <c r="C24" i="12"/>
  <c r="E23" i="12"/>
  <c r="C23" i="12"/>
  <c r="E22" i="12"/>
  <c r="C22" i="12"/>
  <c r="E21" i="12"/>
  <c r="C21" i="12"/>
  <c r="E20" i="12"/>
  <c r="C20" i="12"/>
  <c r="E19" i="12"/>
  <c r="C19" i="12"/>
  <c r="E18" i="12"/>
  <c r="C18" i="12"/>
  <c r="E17" i="12"/>
  <c r="C17" i="12"/>
  <c r="E16" i="12"/>
  <c r="C16" i="12"/>
  <c r="E15" i="12"/>
  <c r="C15" i="12"/>
  <c r="E14" i="12"/>
  <c r="C14" i="12"/>
  <c r="E13" i="12"/>
  <c r="C13" i="12"/>
  <c r="E12" i="12"/>
  <c r="C12" i="12"/>
  <c r="E11" i="12"/>
  <c r="C11" i="12"/>
  <c r="E10" i="12"/>
  <c r="C10" i="12"/>
  <c r="E9" i="12"/>
  <c r="C9" i="12"/>
  <c r="E8" i="12"/>
  <c r="C8" i="12"/>
  <c r="E7" i="12"/>
  <c r="C7" i="12"/>
  <c r="E6" i="12"/>
  <c r="C6" i="12"/>
  <c r="E5" i="12"/>
  <c r="C5" i="12"/>
  <c r="E4" i="12"/>
  <c r="C4" i="12"/>
  <c r="E3" i="12"/>
  <c r="C3" i="12"/>
  <c r="E2" i="12"/>
  <c r="C2" i="12"/>
  <c r="K130" i="12" l="1"/>
  <c r="I130" i="12"/>
  <c r="G130" i="12"/>
  <c r="E128" i="12"/>
  <c r="C127" i="12"/>
  <c r="E127" i="12"/>
  <c r="C128" i="12"/>
  <c r="AC106" i="11"/>
  <c r="AA106" i="11"/>
  <c r="Y106" i="11"/>
  <c r="W106" i="11"/>
  <c r="U106" i="11"/>
  <c r="S106" i="11"/>
  <c r="Q106" i="11"/>
  <c r="O106" i="11"/>
  <c r="M106" i="11"/>
  <c r="K106" i="11"/>
  <c r="I106" i="11"/>
  <c r="G106" i="11"/>
  <c r="E106" i="11"/>
  <c r="C106" i="11"/>
  <c r="AC105" i="11"/>
  <c r="AA105" i="11"/>
  <c r="Y105" i="11"/>
  <c r="W105" i="11"/>
  <c r="U105" i="11"/>
  <c r="S105" i="11"/>
  <c r="Q105" i="11"/>
  <c r="O105" i="11"/>
  <c r="M105" i="11"/>
  <c r="K105" i="11"/>
  <c r="I105" i="11"/>
  <c r="G105" i="11"/>
  <c r="E105" i="11"/>
  <c r="C105" i="11"/>
  <c r="AC104" i="11"/>
  <c r="AA104" i="11"/>
  <c r="Y104" i="11"/>
  <c r="W104" i="11"/>
  <c r="U104" i="11"/>
  <c r="S104" i="11"/>
  <c r="Q104" i="11"/>
  <c r="O104" i="11"/>
  <c r="M104" i="11"/>
  <c r="K104" i="11"/>
  <c r="I104" i="11"/>
  <c r="G104" i="11"/>
  <c r="E104" i="11"/>
  <c r="C104" i="11"/>
  <c r="AC103" i="11"/>
  <c r="AA103" i="11"/>
  <c r="Y103" i="11"/>
  <c r="W103" i="11"/>
  <c r="U103" i="11"/>
  <c r="S103" i="11"/>
  <c r="Q103" i="11"/>
  <c r="O103" i="11"/>
  <c r="M103" i="11"/>
  <c r="K103" i="11"/>
  <c r="I103" i="11"/>
  <c r="G103" i="11"/>
  <c r="E103" i="11"/>
  <c r="C103" i="11"/>
  <c r="AC102" i="11"/>
  <c r="AA102" i="11"/>
  <c r="Y102" i="11"/>
  <c r="W102" i="11"/>
  <c r="U102" i="11"/>
  <c r="S102" i="11"/>
  <c r="Q102" i="11"/>
  <c r="O102" i="11"/>
  <c r="M102" i="11"/>
  <c r="K102" i="11"/>
  <c r="I102" i="11"/>
  <c r="G102" i="11"/>
  <c r="E102" i="11"/>
  <c r="C102" i="11"/>
  <c r="AC101" i="11"/>
  <c r="AA101" i="11"/>
  <c r="Y101" i="11"/>
  <c r="W101" i="11"/>
  <c r="U101" i="11"/>
  <c r="S101" i="11"/>
  <c r="Q101" i="11"/>
  <c r="O101" i="11"/>
  <c r="M101" i="11"/>
  <c r="K101" i="11"/>
  <c r="I101" i="11"/>
  <c r="G101" i="11"/>
  <c r="E101" i="11"/>
  <c r="C101" i="11"/>
  <c r="AC100" i="11"/>
  <c r="AA100" i="11"/>
  <c r="Y100" i="11"/>
  <c r="W100" i="11"/>
  <c r="U100" i="11"/>
  <c r="S100" i="11"/>
  <c r="Q100" i="11"/>
  <c r="O100" i="11"/>
  <c r="M100" i="11"/>
  <c r="K100" i="11"/>
  <c r="I100" i="11"/>
  <c r="G100" i="11"/>
  <c r="E100" i="11"/>
  <c r="C100" i="11"/>
  <c r="AC99" i="11"/>
  <c r="AA99" i="11"/>
  <c r="Y99" i="11"/>
  <c r="W99" i="11"/>
  <c r="U99" i="11"/>
  <c r="S99" i="11"/>
  <c r="Q99" i="11"/>
  <c r="O99" i="11"/>
  <c r="M99" i="11"/>
  <c r="K99" i="11"/>
  <c r="I99" i="11"/>
  <c r="G99" i="11"/>
  <c r="E99" i="11"/>
  <c r="C99" i="11"/>
  <c r="AC98" i="11"/>
  <c r="AA98" i="11"/>
  <c r="Y98" i="11"/>
  <c r="W98" i="11"/>
  <c r="U98" i="11"/>
  <c r="S98" i="11"/>
  <c r="Q98" i="11"/>
  <c r="O98" i="11"/>
  <c r="M98" i="11"/>
  <c r="K98" i="11"/>
  <c r="I98" i="11"/>
  <c r="G98" i="11"/>
  <c r="E98" i="11"/>
  <c r="C98" i="11"/>
  <c r="AC97" i="11"/>
  <c r="AA97" i="11"/>
  <c r="Y97" i="11"/>
  <c r="W97" i="11"/>
  <c r="U97" i="11"/>
  <c r="S97" i="11"/>
  <c r="Q97" i="11"/>
  <c r="O97" i="11"/>
  <c r="M97" i="11"/>
  <c r="K97" i="11"/>
  <c r="I97" i="11"/>
  <c r="G97" i="11"/>
  <c r="E97" i="11"/>
  <c r="C97" i="11"/>
  <c r="AC96" i="11"/>
  <c r="AA96" i="11"/>
  <c r="Y96" i="11"/>
  <c r="W96" i="11"/>
  <c r="U96" i="11"/>
  <c r="S96" i="11"/>
  <c r="Q96" i="11"/>
  <c r="O96" i="11"/>
  <c r="M96" i="11"/>
  <c r="K96" i="11"/>
  <c r="I96" i="11"/>
  <c r="G96" i="11"/>
  <c r="E96" i="11"/>
  <c r="C96" i="11"/>
  <c r="AC95" i="11"/>
  <c r="AA95" i="11"/>
  <c r="Y95" i="11"/>
  <c r="W95" i="11"/>
  <c r="U95" i="11"/>
  <c r="S95" i="11"/>
  <c r="Q95" i="11"/>
  <c r="O95" i="11"/>
  <c r="M95" i="11"/>
  <c r="K95" i="11"/>
  <c r="I95" i="11"/>
  <c r="G95" i="11"/>
  <c r="E95" i="11"/>
  <c r="C95" i="11"/>
  <c r="AC94" i="11"/>
  <c r="AA94" i="11"/>
  <c r="Y94" i="11"/>
  <c r="W94" i="11"/>
  <c r="U94" i="11"/>
  <c r="S94" i="11"/>
  <c r="Q94" i="11"/>
  <c r="O94" i="11"/>
  <c r="M94" i="11"/>
  <c r="K94" i="11"/>
  <c r="I94" i="11"/>
  <c r="G94" i="11"/>
  <c r="E94" i="11"/>
  <c r="C94" i="11"/>
  <c r="AC93" i="11"/>
  <c r="AA93" i="11"/>
  <c r="Y93" i="11"/>
  <c r="W93" i="11"/>
  <c r="U93" i="11"/>
  <c r="S93" i="11"/>
  <c r="Q93" i="11"/>
  <c r="O93" i="11"/>
  <c r="M93" i="11"/>
  <c r="K93" i="11"/>
  <c r="I93" i="11"/>
  <c r="G93" i="11"/>
  <c r="E93" i="11"/>
  <c r="C93" i="11"/>
  <c r="AC92" i="11"/>
  <c r="AA92" i="11"/>
  <c r="Y92" i="11"/>
  <c r="W92" i="11"/>
  <c r="U92" i="11"/>
  <c r="S92" i="11"/>
  <c r="Q92" i="11"/>
  <c r="O92" i="11"/>
  <c r="M92" i="11"/>
  <c r="K92" i="11"/>
  <c r="I92" i="11"/>
  <c r="G92" i="11"/>
  <c r="E92" i="11"/>
  <c r="C92" i="11"/>
  <c r="AC91" i="11"/>
  <c r="AA91" i="11"/>
  <c r="Y91" i="11"/>
  <c r="W91" i="11"/>
  <c r="U91" i="11"/>
  <c r="S91" i="11"/>
  <c r="Q91" i="11"/>
  <c r="O91" i="11"/>
  <c r="M91" i="11"/>
  <c r="K91" i="11"/>
  <c r="I91" i="11"/>
  <c r="G91" i="11"/>
  <c r="E91" i="11"/>
  <c r="C91" i="11"/>
  <c r="AC90" i="11"/>
  <c r="AA90" i="11"/>
  <c r="Y90" i="11"/>
  <c r="W90" i="11"/>
  <c r="U90" i="11"/>
  <c r="S90" i="11"/>
  <c r="Q90" i="11"/>
  <c r="O90" i="11"/>
  <c r="M90" i="11"/>
  <c r="K90" i="11"/>
  <c r="I90" i="11"/>
  <c r="G90" i="11"/>
  <c r="E90" i="11"/>
  <c r="C90" i="11"/>
  <c r="AC89" i="11"/>
  <c r="AA89" i="11"/>
  <c r="Y89" i="11"/>
  <c r="W89" i="11"/>
  <c r="U89" i="11"/>
  <c r="S89" i="11"/>
  <c r="Q89" i="11"/>
  <c r="O89" i="11"/>
  <c r="M89" i="11"/>
  <c r="K89" i="11"/>
  <c r="I89" i="11"/>
  <c r="G89" i="11"/>
  <c r="E89" i="11"/>
  <c r="C89" i="11"/>
  <c r="AC88" i="11"/>
  <c r="AA88" i="11"/>
  <c r="Y88" i="11"/>
  <c r="W88" i="11"/>
  <c r="U88" i="11"/>
  <c r="S88" i="11"/>
  <c r="Q88" i="11"/>
  <c r="O88" i="11"/>
  <c r="M88" i="11"/>
  <c r="K88" i="11"/>
  <c r="I88" i="11"/>
  <c r="G88" i="11"/>
  <c r="E88" i="11"/>
  <c r="C88" i="11"/>
  <c r="AC87" i="11"/>
  <c r="AA87" i="11"/>
  <c r="Y87" i="11"/>
  <c r="W87" i="11"/>
  <c r="U87" i="11"/>
  <c r="S87" i="11"/>
  <c r="Q87" i="11"/>
  <c r="O87" i="11"/>
  <c r="M87" i="11"/>
  <c r="K87" i="11"/>
  <c r="I87" i="11"/>
  <c r="G87" i="11"/>
  <c r="E87" i="11"/>
  <c r="C87" i="11"/>
  <c r="AC86" i="11"/>
  <c r="AA86" i="11"/>
  <c r="Y86" i="11"/>
  <c r="W86" i="11"/>
  <c r="U86" i="11"/>
  <c r="S86" i="11"/>
  <c r="Q86" i="11"/>
  <c r="O86" i="11"/>
  <c r="M86" i="11"/>
  <c r="K86" i="11"/>
  <c r="I86" i="11"/>
  <c r="G86" i="11"/>
  <c r="E86" i="11"/>
  <c r="C86" i="11"/>
  <c r="AC85" i="11"/>
  <c r="AA85" i="11"/>
  <c r="Y85" i="11"/>
  <c r="W85" i="11"/>
  <c r="U85" i="11"/>
  <c r="S85" i="11"/>
  <c r="Q85" i="11"/>
  <c r="O85" i="11"/>
  <c r="M85" i="11"/>
  <c r="K85" i="11"/>
  <c r="I85" i="11"/>
  <c r="G85" i="11"/>
  <c r="E85" i="11"/>
  <c r="C85" i="11"/>
  <c r="AC84" i="11"/>
  <c r="AA84" i="11"/>
  <c r="Y84" i="11"/>
  <c r="W84" i="11"/>
  <c r="U84" i="11"/>
  <c r="S84" i="11"/>
  <c r="Q84" i="11"/>
  <c r="O84" i="11"/>
  <c r="M84" i="11"/>
  <c r="K84" i="11"/>
  <c r="I84" i="11"/>
  <c r="G84" i="11"/>
  <c r="E84" i="11"/>
  <c r="C84" i="11"/>
  <c r="AC83" i="11"/>
  <c r="AA83" i="11"/>
  <c r="Y83" i="11"/>
  <c r="W83" i="11"/>
  <c r="U83" i="11"/>
  <c r="S83" i="11"/>
  <c r="Q83" i="11"/>
  <c r="O83" i="11"/>
  <c r="M83" i="11"/>
  <c r="K83" i="11"/>
  <c r="I83" i="11"/>
  <c r="G83" i="11"/>
  <c r="E83" i="11"/>
  <c r="C83" i="11"/>
  <c r="AC82" i="11"/>
  <c r="AA82" i="11"/>
  <c r="Y82" i="11"/>
  <c r="W82" i="11"/>
  <c r="U82" i="11"/>
  <c r="S82" i="11"/>
  <c r="Q82" i="11"/>
  <c r="O82" i="11"/>
  <c r="M82" i="11"/>
  <c r="K82" i="11"/>
  <c r="I82" i="11"/>
  <c r="G82" i="11"/>
  <c r="E82" i="11"/>
  <c r="C82" i="11"/>
  <c r="AC81" i="11"/>
  <c r="AA81" i="11"/>
  <c r="Y81" i="11"/>
  <c r="W81" i="11"/>
  <c r="U81" i="11"/>
  <c r="S81" i="11"/>
  <c r="Q81" i="11"/>
  <c r="O81" i="11"/>
  <c r="M81" i="11"/>
  <c r="K81" i="11"/>
  <c r="I81" i="11"/>
  <c r="G81" i="11"/>
  <c r="E81" i="11"/>
  <c r="C81" i="11"/>
  <c r="AC80" i="11"/>
  <c r="AA80" i="11"/>
  <c r="Y80" i="11"/>
  <c r="W80" i="11"/>
  <c r="U80" i="11"/>
  <c r="S80" i="11"/>
  <c r="Q80" i="11"/>
  <c r="O80" i="11"/>
  <c r="M80" i="11"/>
  <c r="K80" i="11"/>
  <c r="I80" i="11"/>
  <c r="G80" i="11"/>
  <c r="E80" i="11"/>
  <c r="C80" i="11"/>
  <c r="AC79" i="11"/>
  <c r="AA79" i="11"/>
  <c r="Y79" i="11"/>
  <c r="W79" i="11"/>
  <c r="U79" i="11"/>
  <c r="S79" i="11"/>
  <c r="Q79" i="11"/>
  <c r="O79" i="11"/>
  <c r="M79" i="11"/>
  <c r="K79" i="11"/>
  <c r="I79" i="11"/>
  <c r="G79" i="11"/>
  <c r="E79" i="11"/>
  <c r="C79" i="11"/>
  <c r="AC78" i="11"/>
  <c r="AA78" i="11"/>
  <c r="Y78" i="11"/>
  <c r="W78" i="11"/>
  <c r="U78" i="11"/>
  <c r="S78" i="11"/>
  <c r="Q78" i="11"/>
  <c r="O78" i="11"/>
  <c r="M78" i="11"/>
  <c r="K78" i="11"/>
  <c r="I78" i="11"/>
  <c r="G78" i="11"/>
  <c r="E78" i="11"/>
  <c r="C78" i="11"/>
  <c r="AC77" i="11"/>
  <c r="AA77" i="11"/>
  <c r="Y77" i="11"/>
  <c r="W77" i="11"/>
  <c r="U77" i="11"/>
  <c r="S77" i="11"/>
  <c r="Q77" i="11"/>
  <c r="O77" i="11"/>
  <c r="M77" i="11"/>
  <c r="K77" i="11"/>
  <c r="I77" i="11"/>
  <c r="G77" i="11"/>
  <c r="E77" i="11"/>
  <c r="C77" i="11"/>
  <c r="AC76" i="11"/>
  <c r="AA76" i="11"/>
  <c r="Y76" i="11"/>
  <c r="W76" i="11"/>
  <c r="U76" i="11"/>
  <c r="S76" i="11"/>
  <c r="Q76" i="11"/>
  <c r="O76" i="11"/>
  <c r="M76" i="11"/>
  <c r="K76" i="11"/>
  <c r="I76" i="11"/>
  <c r="G76" i="11"/>
  <c r="E76" i="11"/>
  <c r="C76" i="11"/>
  <c r="AC75" i="11"/>
  <c r="AA75" i="11"/>
  <c r="Y75" i="11"/>
  <c r="W75" i="11"/>
  <c r="U75" i="11"/>
  <c r="S75" i="11"/>
  <c r="Q75" i="11"/>
  <c r="O75" i="11"/>
  <c r="M75" i="11"/>
  <c r="K75" i="11"/>
  <c r="I75" i="11"/>
  <c r="G75" i="11"/>
  <c r="E75" i="11"/>
  <c r="C75" i="11"/>
  <c r="AC74" i="11"/>
  <c r="AA74" i="11"/>
  <c r="Y74" i="11"/>
  <c r="W74" i="11"/>
  <c r="U74" i="11"/>
  <c r="S74" i="11"/>
  <c r="Q74" i="11"/>
  <c r="O74" i="11"/>
  <c r="M74" i="11"/>
  <c r="K74" i="11"/>
  <c r="I74" i="11"/>
  <c r="G74" i="11"/>
  <c r="E74" i="11"/>
  <c r="C74" i="11"/>
  <c r="AC73" i="11"/>
  <c r="AA73" i="11"/>
  <c r="Y73" i="11"/>
  <c r="W73" i="11"/>
  <c r="U73" i="11"/>
  <c r="S73" i="11"/>
  <c r="Q73" i="11"/>
  <c r="O73" i="11"/>
  <c r="M73" i="11"/>
  <c r="K73" i="11"/>
  <c r="I73" i="11"/>
  <c r="G73" i="11"/>
  <c r="E73" i="11"/>
  <c r="C73" i="11"/>
  <c r="AC72" i="11"/>
  <c r="AA72" i="11"/>
  <c r="Y72" i="11"/>
  <c r="W72" i="11"/>
  <c r="U72" i="11"/>
  <c r="S72" i="11"/>
  <c r="Q72" i="11"/>
  <c r="O72" i="11"/>
  <c r="M72" i="11"/>
  <c r="K72" i="11"/>
  <c r="I72" i="11"/>
  <c r="G72" i="11"/>
  <c r="E72" i="11"/>
  <c r="C72" i="11"/>
  <c r="AC71" i="11"/>
  <c r="AA71" i="11"/>
  <c r="Y71" i="11"/>
  <c r="W71" i="11"/>
  <c r="U71" i="11"/>
  <c r="S71" i="11"/>
  <c r="Q71" i="11"/>
  <c r="O71" i="11"/>
  <c r="M71" i="11"/>
  <c r="K71" i="11"/>
  <c r="I71" i="11"/>
  <c r="G71" i="11"/>
  <c r="E71" i="11"/>
  <c r="C71" i="11"/>
  <c r="AC70" i="11"/>
  <c r="AA70" i="11"/>
  <c r="Y70" i="11"/>
  <c r="W70" i="11"/>
  <c r="U70" i="11"/>
  <c r="S70" i="11"/>
  <c r="Q70" i="11"/>
  <c r="O70" i="11"/>
  <c r="M70" i="11"/>
  <c r="K70" i="11"/>
  <c r="I70" i="11"/>
  <c r="G70" i="11"/>
  <c r="E70" i="11"/>
  <c r="C70" i="11"/>
  <c r="AC69" i="11"/>
  <c r="AA69" i="11"/>
  <c r="Y69" i="11"/>
  <c r="W69" i="11"/>
  <c r="U69" i="11"/>
  <c r="S69" i="11"/>
  <c r="Q69" i="11"/>
  <c r="O69" i="11"/>
  <c r="M69" i="11"/>
  <c r="K69" i="11"/>
  <c r="I69" i="11"/>
  <c r="G69" i="11"/>
  <c r="E69" i="11"/>
  <c r="C69" i="11"/>
  <c r="AC68" i="11"/>
  <c r="AA68" i="11"/>
  <c r="Y68" i="11"/>
  <c r="W68" i="11"/>
  <c r="U68" i="11"/>
  <c r="S68" i="11"/>
  <c r="Q68" i="11"/>
  <c r="O68" i="11"/>
  <c r="M68" i="11"/>
  <c r="K68" i="11"/>
  <c r="I68" i="11"/>
  <c r="G68" i="11"/>
  <c r="E68" i="11"/>
  <c r="C68" i="11"/>
  <c r="AC67" i="11"/>
  <c r="AA67" i="11"/>
  <c r="Y67" i="11"/>
  <c r="W67" i="11"/>
  <c r="U67" i="11"/>
  <c r="S67" i="11"/>
  <c r="Q67" i="11"/>
  <c r="O67" i="11"/>
  <c r="M67" i="11"/>
  <c r="K67" i="11"/>
  <c r="I67" i="11"/>
  <c r="G67" i="11"/>
  <c r="E67" i="11"/>
  <c r="C67" i="11"/>
  <c r="AC66" i="11"/>
  <c r="AA66" i="11"/>
  <c r="Y66" i="11"/>
  <c r="W66" i="11"/>
  <c r="U66" i="11"/>
  <c r="S66" i="11"/>
  <c r="Q66" i="11"/>
  <c r="O66" i="11"/>
  <c r="M66" i="11"/>
  <c r="K66" i="11"/>
  <c r="I66" i="11"/>
  <c r="G66" i="11"/>
  <c r="E66" i="11"/>
  <c r="C66" i="11"/>
  <c r="AC65" i="11"/>
  <c r="AA65" i="11"/>
  <c r="Y65" i="11"/>
  <c r="W65" i="11"/>
  <c r="U65" i="11"/>
  <c r="S65" i="11"/>
  <c r="Q65" i="11"/>
  <c r="O65" i="11"/>
  <c r="M65" i="11"/>
  <c r="K65" i="11"/>
  <c r="I65" i="11"/>
  <c r="G65" i="11"/>
  <c r="E65" i="11"/>
  <c r="C65" i="11"/>
  <c r="AC64" i="11"/>
  <c r="AA64" i="11"/>
  <c r="Y64" i="11"/>
  <c r="W64" i="11"/>
  <c r="U64" i="11"/>
  <c r="S64" i="11"/>
  <c r="Q64" i="11"/>
  <c r="O64" i="11"/>
  <c r="M64" i="11"/>
  <c r="K64" i="11"/>
  <c r="I64" i="11"/>
  <c r="G64" i="11"/>
  <c r="E64" i="11"/>
  <c r="C64" i="11"/>
  <c r="AC63" i="11"/>
  <c r="AA63" i="11"/>
  <c r="Y63" i="11"/>
  <c r="W63" i="11"/>
  <c r="U63" i="11"/>
  <c r="S63" i="11"/>
  <c r="Q63" i="11"/>
  <c r="O63" i="11"/>
  <c r="M63" i="11"/>
  <c r="K63" i="11"/>
  <c r="I63" i="11"/>
  <c r="G63" i="11"/>
  <c r="E63" i="11"/>
  <c r="C63" i="11"/>
  <c r="AC62" i="11"/>
  <c r="AA62" i="11"/>
  <c r="Y62" i="11"/>
  <c r="W62" i="11"/>
  <c r="U62" i="11"/>
  <c r="S62" i="11"/>
  <c r="Q62" i="11"/>
  <c r="O62" i="11"/>
  <c r="M62" i="11"/>
  <c r="K62" i="11"/>
  <c r="I62" i="11"/>
  <c r="G62" i="11"/>
  <c r="E62" i="11"/>
  <c r="C62" i="11"/>
  <c r="AC61" i="11"/>
  <c r="AA61" i="11"/>
  <c r="Y61" i="11"/>
  <c r="W61" i="11"/>
  <c r="U61" i="11"/>
  <c r="S61" i="11"/>
  <c r="Q61" i="11"/>
  <c r="O61" i="11"/>
  <c r="M61" i="11"/>
  <c r="K61" i="11"/>
  <c r="I61" i="11"/>
  <c r="G61" i="11"/>
  <c r="E61" i="11"/>
  <c r="C61" i="11"/>
  <c r="AC60" i="11"/>
  <c r="AA60" i="11"/>
  <c r="Y60" i="11"/>
  <c r="W60" i="11"/>
  <c r="U60" i="11"/>
  <c r="S60" i="11"/>
  <c r="Q60" i="11"/>
  <c r="O60" i="11"/>
  <c r="M60" i="11"/>
  <c r="K60" i="11"/>
  <c r="I60" i="11"/>
  <c r="G60" i="11"/>
  <c r="E60" i="11"/>
  <c r="C60" i="11"/>
  <c r="AC57" i="11"/>
  <c r="AA57" i="11"/>
  <c r="Y57" i="11"/>
  <c r="W57" i="11"/>
  <c r="U57" i="11"/>
  <c r="S57" i="11"/>
  <c r="Q57" i="11"/>
  <c r="O57" i="11"/>
  <c r="M57" i="11"/>
  <c r="K57" i="11"/>
  <c r="I57" i="11"/>
  <c r="G57" i="11"/>
  <c r="E57" i="11"/>
  <c r="C57" i="11"/>
  <c r="AC56" i="11"/>
  <c r="AA56" i="11"/>
  <c r="Y56" i="11"/>
  <c r="W56" i="11"/>
  <c r="U56" i="11"/>
  <c r="S56" i="11"/>
  <c r="Q56" i="11"/>
  <c r="O56" i="11"/>
  <c r="M56" i="11"/>
  <c r="K56" i="11"/>
  <c r="I56" i="11"/>
  <c r="G56" i="11"/>
  <c r="E56" i="11"/>
  <c r="C56" i="11"/>
  <c r="AC55" i="11"/>
  <c r="AA55" i="11"/>
  <c r="Y55" i="11"/>
  <c r="W55" i="11"/>
  <c r="U55" i="11"/>
  <c r="S55" i="11"/>
  <c r="Q55" i="11"/>
  <c r="O55" i="11"/>
  <c r="M55" i="11"/>
  <c r="K55" i="11"/>
  <c r="I55" i="11"/>
  <c r="G55" i="11"/>
  <c r="E55" i="11"/>
  <c r="C55" i="11"/>
  <c r="AC54" i="11"/>
  <c r="AA54" i="11"/>
  <c r="Y54" i="11"/>
  <c r="W54" i="11"/>
  <c r="U54" i="11"/>
  <c r="S54" i="11"/>
  <c r="Q54" i="11"/>
  <c r="O54" i="11"/>
  <c r="M54" i="11"/>
  <c r="K54" i="11"/>
  <c r="I54" i="11"/>
  <c r="G54" i="11"/>
  <c r="E54" i="11"/>
  <c r="C54" i="11"/>
  <c r="AC53" i="11"/>
  <c r="AA53" i="11"/>
  <c r="Y53" i="11"/>
  <c r="W53" i="11"/>
  <c r="U53" i="11"/>
  <c r="S53" i="11"/>
  <c r="Q53" i="11"/>
  <c r="O53" i="11"/>
  <c r="M53" i="11"/>
  <c r="K53" i="11"/>
  <c r="I53" i="11"/>
  <c r="G53" i="11"/>
  <c r="E53" i="11"/>
  <c r="C53" i="11"/>
  <c r="AC52" i="11"/>
  <c r="AA52" i="11"/>
  <c r="Y52" i="11"/>
  <c r="W52" i="11"/>
  <c r="U52" i="11"/>
  <c r="S52" i="11"/>
  <c r="Q52" i="11"/>
  <c r="O52" i="11"/>
  <c r="M52" i="11"/>
  <c r="K52" i="11"/>
  <c r="I52" i="11"/>
  <c r="G52" i="11"/>
  <c r="E52" i="11"/>
  <c r="C52" i="11"/>
  <c r="AC51" i="11"/>
  <c r="AA51" i="11"/>
  <c r="Y51" i="11"/>
  <c r="W51" i="11"/>
  <c r="U51" i="11"/>
  <c r="S51" i="11"/>
  <c r="Q51" i="11"/>
  <c r="O51" i="11"/>
  <c r="M51" i="11"/>
  <c r="K51" i="11"/>
  <c r="I51" i="11"/>
  <c r="G51" i="11"/>
  <c r="E51" i="11"/>
  <c r="C51" i="11"/>
  <c r="AC50" i="11"/>
  <c r="AA50" i="11"/>
  <c r="Y50" i="11"/>
  <c r="W50" i="11"/>
  <c r="U50" i="11"/>
  <c r="S50" i="11"/>
  <c r="Q50" i="11"/>
  <c r="O50" i="11"/>
  <c r="M50" i="11"/>
  <c r="K50" i="11"/>
  <c r="I50" i="11"/>
  <c r="G50" i="11"/>
  <c r="E50" i="11"/>
  <c r="C50" i="11"/>
  <c r="AC49" i="11"/>
  <c r="AA49" i="11"/>
  <c r="Y49" i="11"/>
  <c r="W49" i="11"/>
  <c r="U49" i="11"/>
  <c r="S49" i="11"/>
  <c r="Q49" i="11"/>
  <c r="O49" i="11"/>
  <c r="M49" i="11"/>
  <c r="K49" i="11"/>
  <c r="I49" i="11"/>
  <c r="G49" i="11"/>
  <c r="E49" i="11"/>
  <c r="C49" i="11"/>
  <c r="AC48" i="11"/>
  <c r="AA48" i="11"/>
  <c r="Y48" i="11"/>
  <c r="W48" i="11"/>
  <c r="U48" i="11"/>
  <c r="S48" i="11"/>
  <c r="Q48" i="11"/>
  <c r="O48" i="11"/>
  <c r="M48" i="11"/>
  <c r="K48" i="11"/>
  <c r="I48" i="11"/>
  <c r="G48" i="11"/>
  <c r="E48" i="11"/>
  <c r="C48" i="11"/>
  <c r="AC47" i="11"/>
  <c r="AA47" i="11"/>
  <c r="Y47" i="11"/>
  <c r="W47" i="11"/>
  <c r="U47" i="11"/>
  <c r="S47" i="11"/>
  <c r="Q47" i="11"/>
  <c r="O47" i="11"/>
  <c r="M47" i="11"/>
  <c r="K47" i="11"/>
  <c r="I47" i="11"/>
  <c r="G47" i="11"/>
  <c r="E47" i="11"/>
  <c r="C47" i="11"/>
  <c r="AC46" i="11"/>
  <c r="AA46" i="11"/>
  <c r="Y46" i="11"/>
  <c r="W46" i="11"/>
  <c r="U46" i="11"/>
  <c r="S46" i="11"/>
  <c r="Q46" i="11"/>
  <c r="O46" i="11"/>
  <c r="M46" i="11"/>
  <c r="K46" i="11"/>
  <c r="I46" i="11"/>
  <c r="G46" i="11"/>
  <c r="E46" i="11"/>
  <c r="C46" i="11"/>
  <c r="AC45" i="11"/>
  <c r="AA45" i="11"/>
  <c r="Y45" i="11"/>
  <c r="W45" i="11"/>
  <c r="U45" i="11"/>
  <c r="S45" i="11"/>
  <c r="Q45" i="11"/>
  <c r="O45" i="11"/>
  <c r="M45" i="11"/>
  <c r="K45" i="11"/>
  <c r="I45" i="11"/>
  <c r="G45" i="11"/>
  <c r="E45" i="11"/>
  <c r="C45" i="11"/>
  <c r="AC44" i="11"/>
  <c r="AA44" i="11"/>
  <c r="Y44" i="11"/>
  <c r="W44" i="11"/>
  <c r="U44" i="11"/>
  <c r="S44" i="11"/>
  <c r="Q44" i="11"/>
  <c r="O44" i="11"/>
  <c r="M44" i="11"/>
  <c r="K44" i="11"/>
  <c r="I44" i="11"/>
  <c r="G44" i="11"/>
  <c r="E44" i="11"/>
  <c r="C44" i="11"/>
  <c r="AC43" i="11"/>
  <c r="AA43" i="11"/>
  <c r="Y43" i="11"/>
  <c r="W43" i="11"/>
  <c r="U43" i="11"/>
  <c r="S43" i="11"/>
  <c r="Q43" i="11"/>
  <c r="O43" i="11"/>
  <c r="M43" i="11"/>
  <c r="K43" i="11"/>
  <c r="I43" i="11"/>
  <c r="G43" i="11"/>
  <c r="E43" i="11"/>
  <c r="C43" i="11"/>
  <c r="AC42" i="11"/>
  <c r="AA42" i="11"/>
  <c r="Y42" i="11"/>
  <c r="W42" i="11"/>
  <c r="U42" i="11"/>
  <c r="S42" i="11"/>
  <c r="Q42" i="11"/>
  <c r="O42" i="11"/>
  <c r="M42" i="11"/>
  <c r="K42" i="11"/>
  <c r="I42" i="11"/>
  <c r="G42" i="11"/>
  <c r="E42" i="11"/>
  <c r="C42" i="11"/>
  <c r="AC41" i="11"/>
  <c r="AA41" i="11"/>
  <c r="Y41" i="11"/>
  <c r="W41" i="11"/>
  <c r="U41" i="11"/>
  <c r="S41" i="11"/>
  <c r="Q41" i="11"/>
  <c r="O41" i="11"/>
  <c r="M41" i="11"/>
  <c r="K41" i="11"/>
  <c r="I41" i="11"/>
  <c r="G41" i="11"/>
  <c r="E41" i="11"/>
  <c r="C41" i="11"/>
  <c r="AC40" i="11"/>
  <c r="AA40" i="11"/>
  <c r="Y40" i="11"/>
  <c r="W40" i="11"/>
  <c r="U40" i="11"/>
  <c r="S40" i="11"/>
  <c r="Q40" i="11"/>
  <c r="O40" i="11"/>
  <c r="M40" i="11"/>
  <c r="K40" i="11"/>
  <c r="I40" i="11"/>
  <c r="G40" i="11"/>
  <c r="E40" i="11"/>
  <c r="C40" i="11"/>
  <c r="AC39" i="11"/>
  <c r="AA39" i="11"/>
  <c r="Y39" i="11"/>
  <c r="W39" i="11"/>
  <c r="U39" i="11"/>
  <c r="S39" i="11"/>
  <c r="Q39" i="11"/>
  <c r="O39" i="11"/>
  <c r="M39" i="11"/>
  <c r="K39" i="11"/>
  <c r="I39" i="11"/>
  <c r="G39" i="11"/>
  <c r="E39" i="11"/>
  <c r="C39" i="11"/>
  <c r="AC38" i="11"/>
  <c r="AA38" i="11"/>
  <c r="Y38" i="11"/>
  <c r="W38" i="11"/>
  <c r="U38" i="11"/>
  <c r="S38" i="11"/>
  <c r="Q38" i="11"/>
  <c r="O38" i="11"/>
  <c r="M38" i="11"/>
  <c r="K38" i="11"/>
  <c r="I38" i="11"/>
  <c r="G38" i="11"/>
  <c r="E38" i="11"/>
  <c r="C38" i="11"/>
  <c r="AC37" i="11"/>
  <c r="AA37" i="11"/>
  <c r="Y37" i="11"/>
  <c r="W37" i="11"/>
  <c r="U37" i="11"/>
  <c r="S37" i="11"/>
  <c r="Q37" i="11"/>
  <c r="O37" i="11"/>
  <c r="M37" i="11"/>
  <c r="K37" i="11"/>
  <c r="I37" i="11"/>
  <c r="G37" i="11"/>
  <c r="E37" i="11"/>
  <c r="C37" i="11"/>
  <c r="AC36" i="11"/>
  <c r="AA36" i="11"/>
  <c r="Y36" i="11"/>
  <c r="W36" i="11"/>
  <c r="U36" i="11"/>
  <c r="S36" i="11"/>
  <c r="Q36" i="11"/>
  <c r="O36" i="11"/>
  <c r="M36" i="11"/>
  <c r="K36" i="11"/>
  <c r="I36" i="11"/>
  <c r="G36" i="11"/>
  <c r="E36" i="11"/>
  <c r="C36" i="11"/>
  <c r="AC35" i="11"/>
  <c r="AA35" i="11"/>
  <c r="Y35" i="11"/>
  <c r="W35" i="11"/>
  <c r="U35" i="11"/>
  <c r="S35" i="11"/>
  <c r="Q35" i="11"/>
  <c r="O35" i="11"/>
  <c r="M35" i="11"/>
  <c r="K35" i="11"/>
  <c r="I35" i="11"/>
  <c r="G35" i="11"/>
  <c r="E35" i="11"/>
  <c r="C35" i="11"/>
  <c r="AC34" i="11"/>
  <c r="AA34" i="11"/>
  <c r="Y34" i="11"/>
  <c r="W34" i="11"/>
  <c r="U34" i="11"/>
  <c r="S34" i="11"/>
  <c r="Q34" i="11"/>
  <c r="O34" i="11"/>
  <c r="M34" i="11"/>
  <c r="K34" i="11"/>
  <c r="I34" i="11"/>
  <c r="G34" i="11"/>
  <c r="E34" i="11"/>
  <c r="C34" i="11"/>
  <c r="AC33" i="11"/>
  <c r="AA33" i="11"/>
  <c r="Y33" i="11"/>
  <c r="W33" i="11"/>
  <c r="U33" i="11"/>
  <c r="S33" i="11"/>
  <c r="Q33" i="11"/>
  <c r="O33" i="11"/>
  <c r="M33" i="11"/>
  <c r="K33" i="11"/>
  <c r="I33" i="11"/>
  <c r="G33" i="11"/>
  <c r="E33" i="11"/>
  <c r="C33" i="11"/>
  <c r="AC32" i="11"/>
  <c r="AA32" i="11"/>
  <c r="Y32" i="11"/>
  <c r="W32" i="11"/>
  <c r="U32" i="11"/>
  <c r="S32" i="11"/>
  <c r="Q32" i="11"/>
  <c r="O32" i="11"/>
  <c r="M32" i="11"/>
  <c r="K32" i="11"/>
  <c r="I32" i="11"/>
  <c r="G32" i="11"/>
  <c r="E32" i="11"/>
  <c r="C32" i="11"/>
  <c r="AC31" i="11"/>
  <c r="AA31" i="11"/>
  <c r="Y31" i="11"/>
  <c r="W31" i="11"/>
  <c r="U31" i="11"/>
  <c r="S31" i="11"/>
  <c r="Q31" i="11"/>
  <c r="O31" i="11"/>
  <c r="M31" i="11"/>
  <c r="K31" i="11"/>
  <c r="I31" i="11"/>
  <c r="G31" i="11"/>
  <c r="E31" i="11"/>
  <c r="C31" i="11"/>
  <c r="AC30" i="11"/>
  <c r="AA30" i="11"/>
  <c r="Y30" i="11"/>
  <c r="W30" i="11"/>
  <c r="U30" i="11"/>
  <c r="S30" i="11"/>
  <c r="Q30" i="11"/>
  <c r="O30" i="11"/>
  <c r="M30" i="11"/>
  <c r="K30" i="11"/>
  <c r="I30" i="11"/>
  <c r="G30" i="11"/>
  <c r="E30" i="11"/>
  <c r="C30" i="11"/>
  <c r="AC29" i="11"/>
  <c r="AA29" i="11"/>
  <c r="Y29" i="11"/>
  <c r="W29" i="11"/>
  <c r="U29" i="11"/>
  <c r="S29" i="11"/>
  <c r="Q29" i="11"/>
  <c r="O29" i="11"/>
  <c r="M29" i="11"/>
  <c r="K29" i="11"/>
  <c r="I29" i="11"/>
  <c r="G29" i="11"/>
  <c r="E29" i="11"/>
  <c r="C29" i="11"/>
  <c r="AC28" i="11"/>
  <c r="AA28" i="11"/>
  <c r="Y28" i="11"/>
  <c r="W28" i="11"/>
  <c r="U28" i="11"/>
  <c r="S28" i="11"/>
  <c r="Q28" i="11"/>
  <c r="O28" i="11"/>
  <c r="M28" i="11"/>
  <c r="K28" i="11"/>
  <c r="I28" i="11"/>
  <c r="G28" i="11"/>
  <c r="E28" i="11"/>
  <c r="C28" i="11"/>
  <c r="AC27" i="11"/>
  <c r="AA27" i="11"/>
  <c r="Y27" i="11"/>
  <c r="W27" i="11"/>
  <c r="U27" i="11"/>
  <c r="S27" i="11"/>
  <c r="Q27" i="11"/>
  <c r="O27" i="11"/>
  <c r="M27" i="11"/>
  <c r="K27" i="11"/>
  <c r="I27" i="11"/>
  <c r="G27" i="11"/>
  <c r="E27" i="11"/>
  <c r="C27" i="11"/>
  <c r="AC26" i="11"/>
  <c r="AA26" i="11"/>
  <c r="Y26" i="11"/>
  <c r="W26" i="11"/>
  <c r="U26" i="11"/>
  <c r="S26" i="11"/>
  <c r="Q26" i="11"/>
  <c r="O26" i="11"/>
  <c r="M26" i="11"/>
  <c r="K26" i="11"/>
  <c r="I26" i="11"/>
  <c r="G26" i="11"/>
  <c r="E26" i="11"/>
  <c r="C26" i="11"/>
  <c r="AC25" i="11"/>
  <c r="AA25" i="11"/>
  <c r="Y25" i="11"/>
  <c r="W25" i="11"/>
  <c r="U25" i="11"/>
  <c r="S25" i="11"/>
  <c r="Q25" i="11"/>
  <c r="O25" i="11"/>
  <c r="M25" i="11"/>
  <c r="K25" i="11"/>
  <c r="I25" i="11"/>
  <c r="G25" i="11"/>
  <c r="E25" i="11"/>
  <c r="C25" i="11"/>
  <c r="AC24" i="11"/>
  <c r="AA24" i="11"/>
  <c r="Y24" i="11"/>
  <c r="W24" i="11"/>
  <c r="U24" i="11"/>
  <c r="S24" i="11"/>
  <c r="Q24" i="11"/>
  <c r="O24" i="11"/>
  <c r="M24" i="11"/>
  <c r="K24" i="11"/>
  <c r="I24" i="11"/>
  <c r="G24" i="11"/>
  <c r="E24" i="11"/>
  <c r="C24" i="11"/>
  <c r="AC23" i="11"/>
  <c r="AA23" i="11"/>
  <c r="Y23" i="11"/>
  <c r="W23" i="11"/>
  <c r="U23" i="11"/>
  <c r="S23" i="11"/>
  <c r="Q23" i="11"/>
  <c r="O23" i="11"/>
  <c r="M23" i="11"/>
  <c r="K23" i="11"/>
  <c r="I23" i="11"/>
  <c r="G23" i="11"/>
  <c r="E23" i="11"/>
  <c r="C23" i="11"/>
  <c r="AC22" i="11"/>
  <c r="AA22" i="11"/>
  <c r="Y22" i="11"/>
  <c r="W22" i="11"/>
  <c r="U22" i="11"/>
  <c r="S22" i="11"/>
  <c r="Q22" i="11"/>
  <c r="O22" i="11"/>
  <c r="M22" i="11"/>
  <c r="K22" i="11"/>
  <c r="I22" i="11"/>
  <c r="G22" i="11"/>
  <c r="E22" i="11"/>
  <c r="C22" i="11"/>
  <c r="AC21" i="11"/>
  <c r="AA21" i="11"/>
  <c r="Y21" i="11"/>
  <c r="W21" i="11"/>
  <c r="U21" i="11"/>
  <c r="S21" i="11"/>
  <c r="Q21" i="11"/>
  <c r="O21" i="11"/>
  <c r="M21" i="11"/>
  <c r="K21" i="11"/>
  <c r="I21" i="11"/>
  <c r="G21" i="11"/>
  <c r="E21" i="11"/>
  <c r="C21" i="11"/>
  <c r="AC20" i="11"/>
  <c r="AA20" i="11"/>
  <c r="Y20" i="11"/>
  <c r="W20" i="11"/>
  <c r="U20" i="11"/>
  <c r="S20" i="11"/>
  <c r="Q20" i="11"/>
  <c r="O20" i="11"/>
  <c r="M20" i="11"/>
  <c r="K20" i="11"/>
  <c r="I20" i="11"/>
  <c r="G20" i="11"/>
  <c r="E20" i="11"/>
  <c r="C20" i="11"/>
  <c r="AC19" i="11"/>
  <c r="AA19" i="11"/>
  <c r="Y19" i="11"/>
  <c r="W19" i="11"/>
  <c r="U19" i="11"/>
  <c r="S19" i="11"/>
  <c r="Q19" i="11"/>
  <c r="O19" i="11"/>
  <c r="M19" i="11"/>
  <c r="K19" i="11"/>
  <c r="I19" i="11"/>
  <c r="G19" i="11"/>
  <c r="E19" i="11"/>
  <c r="C19" i="11"/>
  <c r="AC18" i="11"/>
  <c r="AA18" i="11"/>
  <c r="Y18" i="11"/>
  <c r="W18" i="11"/>
  <c r="U18" i="11"/>
  <c r="S18" i="11"/>
  <c r="Q18" i="11"/>
  <c r="O18" i="11"/>
  <c r="M18" i="11"/>
  <c r="K18" i="11"/>
  <c r="I18" i="11"/>
  <c r="G18" i="11"/>
  <c r="E18" i="11"/>
  <c r="C18" i="11"/>
  <c r="AC17" i="11"/>
  <c r="AA17" i="11"/>
  <c r="Y17" i="11"/>
  <c r="W17" i="11"/>
  <c r="U17" i="11"/>
  <c r="S17" i="11"/>
  <c r="Q17" i="11"/>
  <c r="O17" i="11"/>
  <c r="M17" i="11"/>
  <c r="K17" i="11"/>
  <c r="I17" i="11"/>
  <c r="G17" i="11"/>
  <c r="E17" i="11"/>
  <c r="C17" i="11"/>
  <c r="AC16" i="11"/>
  <c r="AA16" i="11"/>
  <c r="Y16" i="11"/>
  <c r="W16" i="11"/>
  <c r="U16" i="11"/>
  <c r="S16" i="11"/>
  <c r="Q16" i="11"/>
  <c r="O16" i="11"/>
  <c r="M16" i="11"/>
  <c r="K16" i="11"/>
  <c r="I16" i="11"/>
  <c r="G16" i="11"/>
  <c r="E16" i="11"/>
  <c r="C16" i="11"/>
  <c r="AC15" i="11"/>
  <c r="AA15" i="11"/>
  <c r="Y15" i="11"/>
  <c r="W15" i="11"/>
  <c r="U15" i="11"/>
  <c r="S15" i="11"/>
  <c r="Q15" i="11"/>
  <c r="O15" i="11"/>
  <c r="M15" i="11"/>
  <c r="K15" i="11"/>
  <c r="I15" i="11"/>
  <c r="G15" i="11"/>
  <c r="E15" i="11"/>
  <c r="C15" i="11"/>
  <c r="AC14" i="11"/>
  <c r="AA14" i="11"/>
  <c r="Y14" i="11"/>
  <c r="W14" i="11"/>
  <c r="U14" i="11"/>
  <c r="S14" i="11"/>
  <c r="Q14" i="11"/>
  <c r="O14" i="11"/>
  <c r="M14" i="11"/>
  <c r="K14" i="11"/>
  <c r="I14" i="11"/>
  <c r="G14" i="11"/>
  <c r="E14" i="11"/>
  <c r="C14" i="11"/>
  <c r="AC13" i="11"/>
  <c r="AA13" i="11"/>
  <c r="Y13" i="11"/>
  <c r="W13" i="11"/>
  <c r="U13" i="11"/>
  <c r="S13" i="11"/>
  <c r="Q13" i="11"/>
  <c r="O13" i="11"/>
  <c r="M13" i="11"/>
  <c r="K13" i="11"/>
  <c r="I13" i="11"/>
  <c r="G13" i="11"/>
  <c r="E13" i="11"/>
  <c r="C13" i="11"/>
  <c r="AC12" i="11"/>
  <c r="AA12" i="11"/>
  <c r="Y12" i="11"/>
  <c r="W12" i="11"/>
  <c r="U12" i="11"/>
  <c r="S12" i="11"/>
  <c r="Q12" i="11"/>
  <c r="O12" i="11"/>
  <c r="M12" i="11"/>
  <c r="K12" i="11"/>
  <c r="I12" i="11"/>
  <c r="G12" i="11"/>
  <c r="E12" i="11"/>
  <c r="C12" i="11"/>
  <c r="AC11" i="11"/>
  <c r="AA11" i="11"/>
  <c r="Y11" i="11"/>
  <c r="W11" i="11"/>
  <c r="U11" i="11"/>
  <c r="S11" i="11"/>
  <c r="Q11" i="11"/>
  <c r="O11" i="11"/>
  <c r="M11" i="11"/>
  <c r="K11" i="11"/>
  <c r="I11" i="11"/>
  <c r="G11" i="11"/>
  <c r="E11" i="11"/>
  <c r="C11" i="11"/>
  <c r="AC10" i="11"/>
  <c r="AA10" i="11"/>
  <c r="Y10" i="11"/>
  <c r="W10" i="11"/>
  <c r="U10" i="11"/>
  <c r="S10" i="11"/>
  <c r="Q10" i="11"/>
  <c r="O10" i="11"/>
  <c r="M10" i="11"/>
  <c r="K10" i="11"/>
  <c r="I10" i="11"/>
  <c r="G10" i="11"/>
  <c r="E10" i="11"/>
  <c r="C10" i="11"/>
  <c r="AC9" i="11"/>
  <c r="AA9" i="11"/>
  <c r="Y9" i="11"/>
  <c r="W9" i="11"/>
  <c r="U9" i="11"/>
  <c r="S9" i="11"/>
  <c r="Q9" i="11"/>
  <c r="O9" i="11"/>
  <c r="M9" i="11"/>
  <c r="K9" i="11"/>
  <c r="I9" i="11"/>
  <c r="G9" i="11"/>
  <c r="E9" i="11"/>
  <c r="C9" i="11"/>
  <c r="AC8" i="11"/>
  <c r="AA8" i="11"/>
  <c r="Y8" i="11"/>
  <c r="W8" i="11"/>
  <c r="U8" i="11"/>
  <c r="S8" i="11"/>
  <c r="Q8" i="11"/>
  <c r="O8" i="11"/>
  <c r="M8" i="11"/>
  <c r="K8" i="11"/>
  <c r="I8" i="11"/>
  <c r="G8" i="11"/>
  <c r="E8" i="11"/>
  <c r="C8" i="11"/>
  <c r="AC7" i="11"/>
  <c r="AA7" i="11"/>
  <c r="Y7" i="11"/>
  <c r="W7" i="11"/>
  <c r="U7" i="11"/>
  <c r="S7" i="11"/>
  <c r="Q7" i="11"/>
  <c r="O7" i="11"/>
  <c r="M7" i="11"/>
  <c r="K7" i="11"/>
  <c r="I7" i="11"/>
  <c r="G7" i="11"/>
  <c r="E7" i="11"/>
  <c r="C7" i="11"/>
  <c r="AC6" i="11"/>
  <c r="AA6" i="11"/>
  <c r="Y6" i="11"/>
  <c r="W6" i="11"/>
  <c r="U6" i="11"/>
  <c r="S6" i="11"/>
  <c r="Q6" i="11"/>
  <c r="O6" i="11"/>
  <c r="M6" i="11"/>
  <c r="K6" i="11"/>
  <c r="I6" i="11"/>
  <c r="G6" i="11"/>
  <c r="E6" i="11"/>
  <c r="C6" i="11"/>
  <c r="AC5" i="11"/>
  <c r="AA5" i="11"/>
  <c r="Y5" i="11"/>
  <c r="W5" i="11"/>
  <c r="U5" i="11"/>
  <c r="S5" i="11"/>
  <c r="Q5" i="11"/>
  <c r="O5" i="11"/>
  <c r="M5" i="11"/>
  <c r="K5" i="11"/>
  <c r="I5" i="11"/>
  <c r="G5" i="11"/>
  <c r="E5" i="11"/>
  <c r="C5" i="11"/>
  <c r="AC4" i="11"/>
  <c r="AA4" i="11"/>
  <c r="Y4" i="11"/>
  <c r="W4" i="11"/>
  <c r="U4" i="11"/>
  <c r="S4" i="11"/>
  <c r="Q4" i="11"/>
  <c r="O4" i="11"/>
  <c r="M4" i="11"/>
  <c r="K4" i="11"/>
  <c r="I4" i="11"/>
  <c r="G4" i="11"/>
  <c r="E4" i="11"/>
  <c r="C4" i="11"/>
  <c r="AC3" i="11"/>
  <c r="AA3" i="11"/>
  <c r="Y3" i="11"/>
  <c r="W3" i="11"/>
  <c r="U3" i="11"/>
  <c r="S3" i="11"/>
  <c r="Q3" i="11"/>
  <c r="O3" i="11"/>
  <c r="M3" i="11"/>
  <c r="K3" i="11"/>
  <c r="I3" i="11"/>
  <c r="G3" i="11"/>
  <c r="E3" i="11"/>
  <c r="C3" i="11"/>
  <c r="AC2" i="11"/>
  <c r="AA2" i="11"/>
  <c r="Y2" i="11"/>
  <c r="W2" i="11"/>
  <c r="U2" i="11"/>
  <c r="S2" i="11"/>
  <c r="Q2" i="11"/>
  <c r="O2" i="11"/>
  <c r="M2" i="11"/>
  <c r="K2" i="11"/>
  <c r="I2" i="11"/>
  <c r="G2" i="11"/>
  <c r="E2" i="11"/>
  <c r="C2" i="11"/>
  <c r="O115" i="10"/>
  <c r="O114" i="10"/>
  <c r="O113" i="10"/>
  <c r="O112" i="10"/>
  <c r="O111" i="10"/>
  <c r="O110" i="10"/>
  <c r="O109" i="10"/>
  <c r="O108" i="10"/>
  <c r="O107" i="10"/>
  <c r="O106" i="10"/>
  <c r="O105" i="10"/>
  <c r="O104" i="10"/>
  <c r="O103" i="10"/>
  <c r="O102" i="10"/>
  <c r="O101" i="10"/>
  <c r="O100" i="10"/>
  <c r="O99" i="10"/>
  <c r="O98" i="10"/>
  <c r="O97" i="10"/>
  <c r="O96" i="10"/>
  <c r="O95" i="10"/>
  <c r="O94" i="10"/>
  <c r="O93" i="10"/>
  <c r="O92" i="10"/>
  <c r="O91" i="10"/>
  <c r="O90" i="10"/>
  <c r="O89" i="10"/>
  <c r="O88" i="10"/>
  <c r="O87" i="10"/>
  <c r="O86" i="10"/>
  <c r="O85" i="10"/>
  <c r="O84" i="10"/>
  <c r="O83" i="10"/>
  <c r="O82" i="10"/>
  <c r="O81" i="10"/>
  <c r="O80" i="10"/>
  <c r="O79" i="10"/>
  <c r="O78" i="10"/>
  <c r="O77" i="10"/>
  <c r="O76" i="10"/>
  <c r="O75" i="10"/>
  <c r="O74" i="10"/>
  <c r="O73" i="10"/>
  <c r="O72" i="10"/>
  <c r="O71" i="10"/>
  <c r="O70" i="10"/>
  <c r="O69" i="10"/>
  <c r="O68" i="10"/>
  <c r="O67" i="10"/>
  <c r="O66" i="10"/>
  <c r="O65" i="10"/>
  <c r="O64" i="10"/>
  <c r="O63" i="10"/>
  <c r="O62" i="10"/>
  <c r="O61" i="10"/>
  <c r="O60" i="10"/>
  <c r="M115" i="10"/>
  <c r="M114" i="10"/>
  <c r="M113" i="10"/>
  <c r="M112" i="10"/>
  <c r="M111" i="10"/>
  <c r="M110" i="10"/>
  <c r="M109" i="10"/>
  <c r="M108" i="10"/>
  <c r="M107" i="10"/>
  <c r="M106" i="10"/>
  <c r="M105" i="10"/>
  <c r="M104" i="10"/>
  <c r="M103" i="10"/>
  <c r="M102" i="10"/>
  <c r="M101" i="10"/>
  <c r="M100" i="10"/>
  <c r="M99" i="10"/>
  <c r="M98" i="10"/>
  <c r="M97" i="10"/>
  <c r="M96" i="10"/>
  <c r="M95" i="10"/>
  <c r="M94" i="10"/>
  <c r="M93" i="10"/>
  <c r="M92" i="10"/>
  <c r="M91" i="10"/>
  <c r="M90" i="10"/>
  <c r="M89" i="10"/>
  <c r="M88" i="10"/>
  <c r="M87" i="10"/>
  <c r="M86" i="10"/>
  <c r="M85" i="10"/>
  <c r="M84" i="10"/>
  <c r="M83" i="10"/>
  <c r="M82" i="10"/>
  <c r="M81" i="10"/>
  <c r="M80" i="10"/>
  <c r="M79" i="10"/>
  <c r="M78" i="10"/>
  <c r="M77" i="10"/>
  <c r="M76" i="10"/>
  <c r="M75" i="10"/>
  <c r="M74" i="10"/>
  <c r="M73" i="10"/>
  <c r="M72" i="10"/>
  <c r="M71" i="10"/>
  <c r="M70" i="10"/>
  <c r="M69" i="10"/>
  <c r="M68" i="10"/>
  <c r="M67" i="10"/>
  <c r="M66" i="10"/>
  <c r="M65" i="10"/>
  <c r="M64" i="10"/>
  <c r="M63" i="10"/>
  <c r="M62" i="10"/>
  <c r="M61" i="10"/>
  <c r="M60" i="10"/>
  <c r="K115" i="10"/>
  <c r="K114" i="10"/>
  <c r="K113" i="10"/>
  <c r="K112" i="10"/>
  <c r="K111" i="10"/>
  <c r="K110" i="10"/>
  <c r="K109" i="10"/>
  <c r="K108" i="10"/>
  <c r="K107" i="10"/>
  <c r="K106" i="10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I115" i="10"/>
  <c r="I114" i="10"/>
  <c r="I113" i="10"/>
  <c r="I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O3" i="10"/>
  <c r="O4" i="10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M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K3" i="10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I3" i="10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G3" i="10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O2" i="10"/>
  <c r="M2" i="10"/>
  <c r="K2" i="10"/>
  <c r="I2" i="10"/>
  <c r="K117" i="10" l="1"/>
  <c r="I116" i="10"/>
  <c r="K116" i="10"/>
  <c r="O116" i="10"/>
  <c r="I117" i="10"/>
  <c r="O117" i="10"/>
  <c r="M116" i="10"/>
  <c r="M117" i="10"/>
  <c r="E130" i="12"/>
  <c r="C130" i="12"/>
  <c r="K107" i="11"/>
  <c r="I108" i="11"/>
  <c r="M108" i="11"/>
  <c r="Q108" i="11"/>
  <c r="E107" i="11"/>
  <c r="AC107" i="11"/>
  <c r="U108" i="11"/>
  <c r="Q107" i="11"/>
  <c r="Q110" i="11" s="1"/>
  <c r="S107" i="11"/>
  <c r="U107" i="11"/>
  <c r="U110" i="11" s="1"/>
  <c r="G108" i="11"/>
  <c r="W107" i="11"/>
  <c r="W110" i="11" s="1"/>
  <c r="O108" i="11"/>
  <c r="Y107" i="11"/>
  <c r="C107" i="11"/>
  <c r="AA107" i="11"/>
  <c r="S108" i="11"/>
  <c r="O107" i="11"/>
  <c r="W108" i="11"/>
  <c r="K108" i="11"/>
  <c r="G107" i="11"/>
  <c r="I107" i="11"/>
  <c r="Y108" i="11"/>
  <c r="C108" i="11"/>
  <c r="AA108" i="11"/>
  <c r="M107" i="11"/>
  <c r="E108" i="11"/>
  <c r="AC108" i="11"/>
  <c r="K119" i="10"/>
  <c r="AC74" i="10"/>
  <c r="AA74" i="10"/>
  <c r="Y74" i="10"/>
  <c r="W74" i="10"/>
  <c r="U74" i="10"/>
  <c r="S74" i="10"/>
  <c r="Q74" i="10"/>
  <c r="G74" i="10"/>
  <c r="E74" i="10"/>
  <c r="C74" i="10"/>
  <c r="AC73" i="10"/>
  <c r="AA73" i="10"/>
  <c r="Y73" i="10"/>
  <c r="W73" i="10"/>
  <c r="U73" i="10"/>
  <c r="S73" i="10"/>
  <c r="Q73" i="10"/>
  <c r="G73" i="10"/>
  <c r="E73" i="10"/>
  <c r="C73" i="10"/>
  <c r="G72" i="10"/>
  <c r="E72" i="10"/>
  <c r="C72" i="10"/>
  <c r="Q72" i="10"/>
  <c r="S72" i="10"/>
  <c r="U72" i="10"/>
  <c r="W72" i="10"/>
  <c r="Y72" i="10"/>
  <c r="AA72" i="10"/>
  <c r="AC72" i="10"/>
  <c r="AC71" i="10"/>
  <c r="AA71" i="10"/>
  <c r="Y71" i="10"/>
  <c r="W71" i="10"/>
  <c r="U71" i="10"/>
  <c r="S71" i="10"/>
  <c r="Q71" i="10"/>
  <c r="G71" i="10"/>
  <c r="E71" i="10"/>
  <c r="C71" i="10"/>
  <c r="Q70" i="10"/>
  <c r="G70" i="10"/>
  <c r="E70" i="10"/>
  <c r="AC70" i="10"/>
  <c r="AA70" i="10"/>
  <c r="Y70" i="10"/>
  <c r="W70" i="10"/>
  <c r="U70" i="10"/>
  <c r="S70" i="10"/>
  <c r="C70" i="10"/>
  <c r="M119" i="10" l="1"/>
  <c r="I110" i="11"/>
  <c r="O119" i="10"/>
  <c r="I119" i="10"/>
  <c r="E110" i="11"/>
  <c r="Y110" i="11"/>
  <c r="O110" i="11"/>
  <c r="M110" i="11"/>
  <c r="K110" i="11"/>
  <c r="AC110" i="11"/>
  <c r="AA110" i="11"/>
  <c r="G110" i="11"/>
  <c r="C110" i="11"/>
  <c r="S110" i="11"/>
  <c r="S3" i="10"/>
  <c r="S4" i="10"/>
  <c r="S5" i="10"/>
  <c r="S6" i="10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S57" i="10"/>
  <c r="S2" i="10"/>
  <c r="S61" i="10"/>
  <c r="S62" i="10"/>
  <c r="S63" i="10"/>
  <c r="S64" i="10"/>
  <c r="S65" i="10"/>
  <c r="S66" i="10"/>
  <c r="S67" i="10"/>
  <c r="S68" i="10"/>
  <c r="S69" i="10"/>
  <c r="S75" i="10"/>
  <c r="S76" i="10"/>
  <c r="S77" i="10"/>
  <c r="S78" i="10"/>
  <c r="S79" i="10"/>
  <c r="S80" i="10"/>
  <c r="S81" i="10"/>
  <c r="S82" i="10"/>
  <c r="S83" i="10"/>
  <c r="S84" i="10"/>
  <c r="S85" i="10"/>
  <c r="S86" i="10"/>
  <c r="S87" i="10"/>
  <c r="S88" i="10"/>
  <c r="S89" i="10"/>
  <c r="S90" i="10"/>
  <c r="S91" i="10"/>
  <c r="S92" i="10"/>
  <c r="S93" i="10"/>
  <c r="S94" i="10"/>
  <c r="S95" i="10"/>
  <c r="S96" i="10"/>
  <c r="S97" i="10"/>
  <c r="S98" i="10"/>
  <c r="S99" i="10"/>
  <c r="S100" i="10"/>
  <c r="S101" i="10"/>
  <c r="S102" i="10"/>
  <c r="S103" i="10"/>
  <c r="S104" i="10"/>
  <c r="S105" i="10"/>
  <c r="S106" i="10"/>
  <c r="S107" i="10"/>
  <c r="S108" i="10"/>
  <c r="S109" i="10"/>
  <c r="S110" i="10"/>
  <c r="S111" i="10"/>
  <c r="S112" i="10"/>
  <c r="S113" i="10"/>
  <c r="S114" i="10"/>
  <c r="S115" i="10"/>
  <c r="S60" i="10"/>
  <c r="Q31" i="10"/>
  <c r="Q32" i="10"/>
  <c r="Q33" i="10"/>
  <c r="Q34" i="10"/>
  <c r="Q35" i="10"/>
  <c r="Q36" i="10"/>
  <c r="Q37" i="10"/>
  <c r="E51" i="10"/>
  <c r="Q51" i="10"/>
  <c r="U51" i="10"/>
  <c r="W51" i="10"/>
  <c r="Y51" i="10"/>
  <c r="AA51" i="10"/>
  <c r="AC51" i="10"/>
  <c r="C51" i="10"/>
  <c r="AC17" i="10"/>
  <c r="AA17" i="10"/>
  <c r="Y17" i="10"/>
  <c r="W17" i="10"/>
  <c r="U17" i="10"/>
  <c r="Q17" i="10"/>
  <c r="E17" i="10"/>
  <c r="C17" i="10"/>
  <c r="Y2" i="10"/>
  <c r="Y3" i="10"/>
  <c r="Y4" i="10"/>
  <c r="Y5" i="10"/>
  <c r="Y6" i="10"/>
  <c r="Y7" i="10"/>
  <c r="Y8" i="10"/>
  <c r="Y9" i="10"/>
  <c r="Y10" i="10"/>
  <c r="Y11" i="10"/>
  <c r="Y12" i="10"/>
  <c r="Y13" i="10"/>
  <c r="Y14" i="10"/>
  <c r="Y15" i="10"/>
  <c r="Y16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2" i="10"/>
  <c r="Y53" i="10"/>
  <c r="Y54" i="10"/>
  <c r="Y55" i="10"/>
  <c r="Y56" i="10"/>
  <c r="Y57" i="10"/>
  <c r="Y60" i="10"/>
  <c r="Y61" i="10"/>
  <c r="Y62" i="10"/>
  <c r="Y63" i="10"/>
  <c r="Y64" i="10"/>
  <c r="Y65" i="10"/>
  <c r="Y66" i="10"/>
  <c r="Y67" i="10"/>
  <c r="Y68" i="10"/>
  <c r="Y69" i="10"/>
  <c r="Y75" i="10"/>
  <c r="Y76" i="10"/>
  <c r="Y77" i="10"/>
  <c r="Y78" i="10"/>
  <c r="Y79" i="10"/>
  <c r="Y80" i="10"/>
  <c r="Y81" i="10"/>
  <c r="Y82" i="10"/>
  <c r="Y83" i="10"/>
  <c r="Y84" i="10"/>
  <c r="Y85" i="10"/>
  <c r="Y86" i="10"/>
  <c r="Y87" i="10"/>
  <c r="Y88" i="10"/>
  <c r="Y89" i="10"/>
  <c r="Y90" i="10"/>
  <c r="Y91" i="10"/>
  <c r="Y92" i="10"/>
  <c r="Y93" i="10"/>
  <c r="Y94" i="10"/>
  <c r="Y95" i="10"/>
  <c r="Y96" i="10"/>
  <c r="Y97" i="10"/>
  <c r="Y98" i="10"/>
  <c r="Y99" i="10"/>
  <c r="Y100" i="10"/>
  <c r="Y101" i="10"/>
  <c r="Y102" i="10"/>
  <c r="Y103" i="10"/>
  <c r="Y104" i="10"/>
  <c r="Y105" i="10"/>
  <c r="Y106" i="10"/>
  <c r="Y107" i="10"/>
  <c r="Y108" i="10"/>
  <c r="Y109" i="10"/>
  <c r="Y110" i="10"/>
  <c r="Y111" i="10"/>
  <c r="Y112" i="10"/>
  <c r="Y113" i="10"/>
  <c r="Y114" i="10"/>
  <c r="Y115" i="10"/>
  <c r="W61" i="10"/>
  <c r="W62" i="10"/>
  <c r="W63" i="10"/>
  <c r="W64" i="10"/>
  <c r="W65" i="10"/>
  <c r="W66" i="10"/>
  <c r="W67" i="10"/>
  <c r="W68" i="10"/>
  <c r="W69" i="10"/>
  <c r="W75" i="10"/>
  <c r="W76" i="10"/>
  <c r="W77" i="10"/>
  <c r="W78" i="10"/>
  <c r="W79" i="10"/>
  <c r="W80" i="10"/>
  <c r="W81" i="10"/>
  <c r="W82" i="10"/>
  <c r="W83" i="10"/>
  <c r="W84" i="10"/>
  <c r="W85" i="10"/>
  <c r="W86" i="10"/>
  <c r="W87" i="10"/>
  <c r="W88" i="10"/>
  <c r="W89" i="10"/>
  <c r="W90" i="10"/>
  <c r="W91" i="10"/>
  <c r="W92" i="10"/>
  <c r="W93" i="10"/>
  <c r="W94" i="10"/>
  <c r="W95" i="10"/>
  <c r="W96" i="10"/>
  <c r="W97" i="10"/>
  <c r="W98" i="10"/>
  <c r="W99" i="10"/>
  <c r="W100" i="10"/>
  <c r="W101" i="10"/>
  <c r="W102" i="10"/>
  <c r="W103" i="10"/>
  <c r="W104" i="10"/>
  <c r="W105" i="10"/>
  <c r="W106" i="10"/>
  <c r="W107" i="10"/>
  <c r="W108" i="10"/>
  <c r="W109" i="10"/>
  <c r="W110" i="10"/>
  <c r="W111" i="10"/>
  <c r="W112" i="10"/>
  <c r="W113" i="10"/>
  <c r="W114" i="10"/>
  <c r="W115" i="10"/>
  <c r="W60" i="10"/>
  <c r="W3" i="10"/>
  <c r="W4" i="10"/>
  <c r="W5" i="10"/>
  <c r="W6" i="10"/>
  <c r="W7" i="10"/>
  <c r="W8" i="10"/>
  <c r="W9" i="10"/>
  <c r="W10" i="10"/>
  <c r="W11" i="10"/>
  <c r="W12" i="10"/>
  <c r="W13" i="10"/>
  <c r="W14" i="10"/>
  <c r="W15" i="10"/>
  <c r="W16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48" i="10"/>
  <c r="W49" i="10"/>
  <c r="W50" i="10"/>
  <c r="W52" i="10"/>
  <c r="W53" i="10"/>
  <c r="W54" i="10"/>
  <c r="W55" i="10"/>
  <c r="W56" i="10"/>
  <c r="W57" i="10"/>
  <c r="W2" i="10"/>
  <c r="S117" i="10" l="1"/>
  <c r="S116" i="10"/>
  <c r="Y117" i="10"/>
  <c r="Y116" i="10"/>
  <c r="W116" i="10"/>
  <c r="W117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102" i="10"/>
  <c r="Q103" i="10"/>
  <c r="Q104" i="10"/>
  <c r="Q105" i="10"/>
  <c r="Q106" i="10"/>
  <c r="Q107" i="10"/>
  <c r="Q108" i="10"/>
  <c r="Q109" i="10"/>
  <c r="Q110" i="10"/>
  <c r="Q111" i="10"/>
  <c r="Q112" i="10"/>
  <c r="Q113" i="10"/>
  <c r="Q114" i="10"/>
  <c r="Q115" i="10"/>
  <c r="AC3" i="10"/>
  <c r="AC4" i="10"/>
  <c r="AC5" i="10"/>
  <c r="AC6" i="10"/>
  <c r="AC7" i="10"/>
  <c r="AC8" i="10"/>
  <c r="AC9" i="10"/>
  <c r="AC10" i="10"/>
  <c r="AC11" i="10"/>
  <c r="AC12" i="10"/>
  <c r="AC13" i="10"/>
  <c r="AC14" i="10"/>
  <c r="AC15" i="10"/>
  <c r="AC16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44" i="10"/>
  <c r="AC45" i="10"/>
  <c r="AC46" i="10"/>
  <c r="AC47" i="10"/>
  <c r="AC48" i="10"/>
  <c r="AC49" i="10"/>
  <c r="AC50" i="10"/>
  <c r="AC52" i="10"/>
  <c r="AC53" i="10"/>
  <c r="AC54" i="10"/>
  <c r="AC55" i="10"/>
  <c r="AC56" i="10"/>
  <c r="AC57" i="10"/>
  <c r="AC2" i="10"/>
  <c r="AC61" i="10"/>
  <c r="AC62" i="10"/>
  <c r="AC63" i="10"/>
  <c r="AC64" i="10"/>
  <c r="AC65" i="10"/>
  <c r="AC66" i="10"/>
  <c r="AC67" i="10"/>
  <c r="AC68" i="10"/>
  <c r="AC69" i="10"/>
  <c r="AC75" i="10"/>
  <c r="AC76" i="10"/>
  <c r="AC77" i="10"/>
  <c r="AC78" i="10"/>
  <c r="AC79" i="10"/>
  <c r="AC80" i="10"/>
  <c r="AC81" i="10"/>
  <c r="AC82" i="10"/>
  <c r="AC83" i="10"/>
  <c r="AC84" i="10"/>
  <c r="AC85" i="10"/>
  <c r="AC86" i="10"/>
  <c r="AC87" i="10"/>
  <c r="AC88" i="10"/>
  <c r="AC89" i="10"/>
  <c r="AC90" i="10"/>
  <c r="AC91" i="10"/>
  <c r="AC92" i="10"/>
  <c r="AC93" i="10"/>
  <c r="AC94" i="10"/>
  <c r="AC95" i="10"/>
  <c r="AC96" i="10"/>
  <c r="AC97" i="10"/>
  <c r="AC98" i="10"/>
  <c r="AC99" i="10"/>
  <c r="AC100" i="10"/>
  <c r="AC101" i="10"/>
  <c r="AC102" i="10"/>
  <c r="AC103" i="10"/>
  <c r="AC104" i="10"/>
  <c r="AC105" i="10"/>
  <c r="AC106" i="10"/>
  <c r="AC107" i="10"/>
  <c r="AC108" i="10"/>
  <c r="AC109" i="10"/>
  <c r="AC110" i="10"/>
  <c r="AC111" i="10"/>
  <c r="AC112" i="10"/>
  <c r="AC113" i="10"/>
  <c r="AC114" i="10"/>
  <c r="AC115" i="10"/>
  <c r="AC60" i="10"/>
  <c r="U79" i="10"/>
  <c r="Q79" i="10"/>
  <c r="AA79" i="10"/>
  <c r="G79" i="10"/>
  <c r="E79" i="10"/>
  <c r="C79" i="10"/>
  <c r="U96" i="10"/>
  <c r="AA96" i="10"/>
  <c r="G96" i="10"/>
  <c r="E96" i="10"/>
  <c r="C96" i="10"/>
  <c r="U76" i="10"/>
  <c r="AA76" i="10"/>
  <c r="Q76" i="10"/>
  <c r="G76" i="10"/>
  <c r="E76" i="10"/>
  <c r="C76" i="10"/>
  <c r="U87" i="10"/>
  <c r="U86" i="10"/>
  <c r="Q86" i="10"/>
  <c r="AA87" i="10"/>
  <c r="AA86" i="10"/>
  <c r="U78" i="10"/>
  <c r="Q78" i="10"/>
  <c r="AA78" i="10"/>
  <c r="G78" i="10"/>
  <c r="E78" i="10"/>
  <c r="C78" i="10"/>
  <c r="C87" i="10"/>
  <c r="E87" i="10"/>
  <c r="G87" i="10"/>
  <c r="G86" i="10"/>
  <c r="E86" i="10"/>
  <c r="C86" i="10"/>
  <c r="Q61" i="10"/>
  <c r="Q62" i="10"/>
  <c r="Q63" i="10"/>
  <c r="Q64" i="10"/>
  <c r="Q65" i="10"/>
  <c r="Q66" i="10"/>
  <c r="Q67" i="10"/>
  <c r="Q68" i="10"/>
  <c r="Q69" i="10"/>
  <c r="Q75" i="10"/>
  <c r="Q77" i="10"/>
  <c r="Q80" i="10"/>
  <c r="Q81" i="10"/>
  <c r="Q82" i="10"/>
  <c r="Q83" i="10"/>
  <c r="Q84" i="10"/>
  <c r="Q85" i="10"/>
  <c r="Q60" i="10"/>
  <c r="Q3" i="10"/>
  <c r="Q4" i="10"/>
  <c r="Q5" i="10"/>
  <c r="Q6" i="10"/>
  <c r="Q7" i="10"/>
  <c r="Q8" i="10"/>
  <c r="Q9" i="10"/>
  <c r="Q10" i="10"/>
  <c r="Q11" i="10"/>
  <c r="Q12" i="10"/>
  <c r="Q13" i="10"/>
  <c r="Q14" i="10"/>
  <c r="Q15" i="10"/>
  <c r="Q16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2" i="10"/>
  <c r="Q53" i="10"/>
  <c r="Q54" i="10"/>
  <c r="Q55" i="10"/>
  <c r="Q56" i="10"/>
  <c r="Q57" i="10"/>
  <c r="Q2" i="10"/>
  <c r="Y119" i="10" l="1"/>
  <c r="S119" i="10"/>
  <c r="W119" i="10"/>
  <c r="AC117" i="10"/>
  <c r="AC116" i="10"/>
  <c r="Q117" i="10"/>
  <c r="Q116" i="10"/>
  <c r="U61" i="10"/>
  <c r="U62" i="10"/>
  <c r="U63" i="10"/>
  <c r="U64" i="10"/>
  <c r="U65" i="10"/>
  <c r="U66" i="10"/>
  <c r="U67" i="10"/>
  <c r="U68" i="10"/>
  <c r="U69" i="10"/>
  <c r="U75" i="10"/>
  <c r="U77" i="10"/>
  <c r="U80" i="10"/>
  <c r="U81" i="10"/>
  <c r="U82" i="10"/>
  <c r="U83" i="10"/>
  <c r="U84" i="10"/>
  <c r="U85" i="10"/>
  <c r="U88" i="10"/>
  <c r="U89" i="10"/>
  <c r="U90" i="10"/>
  <c r="U91" i="10"/>
  <c r="U92" i="10"/>
  <c r="U93" i="10"/>
  <c r="U94" i="10"/>
  <c r="U95" i="10"/>
  <c r="U97" i="10"/>
  <c r="U98" i="10"/>
  <c r="U99" i="10"/>
  <c r="U100" i="10"/>
  <c r="U101" i="10"/>
  <c r="U102" i="10"/>
  <c r="U103" i="10"/>
  <c r="U104" i="10"/>
  <c r="U105" i="10"/>
  <c r="U106" i="10"/>
  <c r="U107" i="10"/>
  <c r="U108" i="10"/>
  <c r="U109" i="10"/>
  <c r="U110" i="10"/>
  <c r="U111" i="10"/>
  <c r="U112" i="10"/>
  <c r="U113" i="10"/>
  <c r="U114" i="10"/>
  <c r="U115" i="10"/>
  <c r="U60" i="10"/>
  <c r="U3" i="10"/>
  <c r="U4" i="10"/>
  <c r="U5" i="10"/>
  <c r="U6" i="10"/>
  <c r="U7" i="10"/>
  <c r="U8" i="10"/>
  <c r="U9" i="10"/>
  <c r="U10" i="10"/>
  <c r="U11" i="10"/>
  <c r="U12" i="10"/>
  <c r="U13" i="10"/>
  <c r="U14" i="10"/>
  <c r="U15" i="10"/>
  <c r="U16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U30" i="10"/>
  <c r="U31" i="10"/>
  <c r="U32" i="10"/>
  <c r="U33" i="10"/>
  <c r="U34" i="10"/>
  <c r="U35" i="10"/>
  <c r="U36" i="10"/>
  <c r="U37" i="10"/>
  <c r="U38" i="10"/>
  <c r="U39" i="10"/>
  <c r="U40" i="10"/>
  <c r="U41" i="10"/>
  <c r="U42" i="10"/>
  <c r="U43" i="10"/>
  <c r="U44" i="10"/>
  <c r="U45" i="10"/>
  <c r="U46" i="10"/>
  <c r="U47" i="10"/>
  <c r="U48" i="10"/>
  <c r="U49" i="10"/>
  <c r="U50" i="10"/>
  <c r="U52" i="10"/>
  <c r="U53" i="10"/>
  <c r="U54" i="10"/>
  <c r="U55" i="10"/>
  <c r="U56" i="10"/>
  <c r="U57" i="10"/>
  <c r="U2" i="10"/>
  <c r="AA61" i="10"/>
  <c r="AA62" i="10"/>
  <c r="AA63" i="10"/>
  <c r="AA64" i="10"/>
  <c r="AA65" i="10"/>
  <c r="AA66" i="10"/>
  <c r="AA67" i="10"/>
  <c r="AA68" i="10"/>
  <c r="AA69" i="10"/>
  <c r="AA75" i="10"/>
  <c r="AA77" i="10"/>
  <c r="AA80" i="10"/>
  <c r="AA81" i="10"/>
  <c r="AA82" i="10"/>
  <c r="AA83" i="10"/>
  <c r="AA84" i="10"/>
  <c r="AA85" i="10"/>
  <c r="AA88" i="10"/>
  <c r="AA89" i="10"/>
  <c r="AA90" i="10"/>
  <c r="AA91" i="10"/>
  <c r="AA92" i="10"/>
  <c r="AA93" i="10"/>
  <c r="AA94" i="10"/>
  <c r="AA95" i="10"/>
  <c r="AA97" i="10"/>
  <c r="AA98" i="10"/>
  <c r="AA99" i="10"/>
  <c r="AA100" i="10"/>
  <c r="AA101" i="10"/>
  <c r="AA102" i="10"/>
  <c r="AA103" i="10"/>
  <c r="AA104" i="10"/>
  <c r="AA105" i="10"/>
  <c r="AA106" i="10"/>
  <c r="AA107" i="10"/>
  <c r="AA108" i="10"/>
  <c r="AA109" i="10"/>
  <c r="AA110" i="10"/>
  <c r="AA111" i="10"/>
  <c r="AA112" i="10"/>
  <c r="AA113" i="10"/>
  <c r="AA114" i="10"/>
  <c r="AA115" i="10"/>
  <c r="AA60" i="10"/>
  <c r="AA3" i="10"/>
  <c r="AA4" i="10"/>
  <c r="AA5" i="10"/>
  <c r="AA6" i="10"/>
  <c r="AA7" i="10"/>
  <c r="AA8" i="10"/>
  <c r="AA9" i="10"/>
  <c r="AA10" i="10"/>
  <c r="AA11" i="10"/>
  <c r="AA12" i="10"/>
  <c r="AA13" i="10"/>
  <c r="AA14" i="10"/>
  <c r="AA15" i="10"/>
  <c r="AA16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2" i="10"/>
  <c r="AA53" i="10"/>
  <c r="AA54" i="10"/>
  <c r="AA55" i="10"/>
  <c r="AA56" i="10"/>
  <c r="AA57" i="10"/>
  <c r="AA2" i="10"/>
  <c r="G115" i="10"/>
  <c r="E115" i="10"/>
  <c r="C115" i="10"/>
  <c r="G114" i="10"/>
  <c r="E114" i="10"/>
  <c r="C114" i="10"/>
  <c r="G113" i="10"/>
  <c r="E113" i="10"/>
  <c r="C113" i="10"/>
  <c r="G112" i="10"/>
  <c r="E112" i="10"/>
  <c r="C112" i="10"/>
  <c r="G111" i="10"/>
  <c r="E111" i="10"/>
  <c r="C111" i="10"/>
  <c r="G110" i="10"/>
  <c r="E110" i="10"/>
  <c r="C110" i="10"/>
  <c r="G109" i="10"/>
  <c r="E109" i="10"/>
  <c r="C109" i="10"/>
  <c r="G108" i="10"/>
  <c r="E108" i="10"/>
  <c r="C108" i="10"/>
  <c r="G107" i="10"/>
  <c r="E107" i="10"/>
  <c r="C107" i="10"/>
  <c r="G106" i="10"/>
  <c r="E106" i="10"/>
  <c r="C106" i="10"/>
  <c r="G105" i="10"/>
  <c r="E105" i="10"/>
  <c r="C105" i="10"/>
  <c r="G104" i="10"/>
  <c r="E104" i="10"/>
  <c r="C104" i="10"/>
  <c r="G103" i="10"/>
  <c r="E103" i="10"/>
  <c r="C103" i="10"/>
  <c r="G102" i="10"/>
  <c r="E102" i="10"/>
  <c r="C102" i="10"/>
  <c r="G101" i="10"/>
  <c r="E101" i="10"/>
  <c r="C101" i="10"/>
  <c r="G100" i="10"/>
  <c r="E100" i="10"/>
  <c r="C100" i="10"/>
  <c r="G99" i="10"/>
  <c r="E99" i="10"/>
  <c r="C99" i="10"/>
  <c r="G98" i="10"/>
  <c r="E98" i="10"/>
  <c r="C98" i="10"/>
  <c r="G97" i="10"/>
  <c r="E97" i="10"/>
  <c r="C97" i="10"/>
  <c r="G95" i="10"/>
  <c r="E95" i="10"/>
  <c r="C95" i="10"/>
  <c r="G94" i="10"/>
  <c r="E94" i="10"/>
  <c r="C94" i="10"/>
  <c r="G93" i="10"/>
  <c r="E93" i="10"/>
  <c r="C93" i="10"/>
  <c r="G92" i="10"/>
  <c r="E92" i="10"/>
  <c r="C92" i="10"/>
  <c r="G91" i="10"/>
  <c r="E91" i="10"/>
  <c r="C91" i="10"/>
  <c r="G90" i="10"/>
  <c r="E90" i="10"/>
  <c r="C90" i="10"/>
  <c r="G89" i="10"/>
  <c r="E89" i="10"/>
  <c r="C89" i="10"/>
  <c r="G88" i="10"/>
  <c r="E88" i="10"/>
  <c r="C88" i="10"/>
  <c r="G85" i="10"/>
  <c r="E85" i="10"/>
  <c r="C85" i="10"/>
  <c r="G84" i="10"/>
  <c r="E84" i="10"/>
  <c r="C84" i="10"/>
  <c r="G83" i="10"/>
  <c r="E83" i="10"/>
  <c r="C83" i="10"/>
  <c r="G82" i="10"/>
  <c r="E82" i="10"/>
  <c r="C82" i="10"/>
  <c r="G81" i="10"/>
  <c r="E81" i="10"/>
  <c r="C81" i="10"/>
  <c r="G80" i="10"/>
  <c r="E80" i="10"/>
  <c r="C80" i="10"/>
  <c r="G77" i="10"/>
  <c r="E77" i="10"/>
  <c r="C77" i="10"/>
  <c r="G75" i="10"/>
  <c r="E75" i="10"/>
  <c r="C75" i="10"/>
  <c r="G69" i="10"/>
  <c r="E69" i="10"/>
  <c r="C69" i="10"/>
  <c r="G68" i="10"/>
  <c r="E68" i="10"/>
  <c r="C68" i="10"/>
  <c r="G67" i="10"/>
  <c r="E67" i="10"/>
  <c r="C67" i="10"/>
  <c r="G66" i="10"/>
  <c r="E66" i="10"/>
  <c r="C66" i="10"/>
  <c r="G65" i="10"/>
  <c r="E65" i="10"/>
  <c r="C65" i="10"/>
  <c r="G64" i="10"/>
  <c r="E64" i="10"/>
  <c r="C64" i="10"/>
  <c r="G63" i="10"/>
  <c r="E63" i="10"/>
  <c r="C63" i="10"/>
  <c r="G62" i="10"/>
  <c r="E62" i="10"/>
  <c r="C62" i="10"/>
  <c r="G61" i="10"/>
  <c r="E61" i="10"/>
  <c r="C61" i="10"/>
  <c r="G60" i="10"/>
  <c r="E60" i="10"/>
  <c r="C60" i="10"/>
  <c r="E57" i="10"/>
  <c r="C57" i="10"/>
  <c r="E56" i="10"/>
  <c r="C56" i="10"/>
  <c r="E55" i="10"/>
  <c r="C55" i="10"/>
  <c r="E54" i="10"/>
  <c r="C54" i="10"/>
  <c r="E53" i="10"/>
  <c r="C53" i="10"/>
  <c r="E52" i="10"/>
  <c r="C52" i="10"/>
  <c r="E50" i="10"/>
  <c r="C50" i="10"/>
  <c r="E49" i="10"/>
  <c r="C49" i="10"/>
  <c r="E48" i="10"/>
  <c r="C48" i="10"/>
  <c r="E47" i="10"/>
  <c r="C47" i="10"/>
  <c r="E46" i="10"/>
  <c r="C46" i="10"/>
  <c r="E45" i="10"/>
  <c r="C45" i="10"/>
  <c r="E44" i="10"/>
  <c r="C44" i="10"/>
  <c r="E43" i="10"/>
  <c r="C43" i="10"/>
  <c r="E42" i="10"/>
  <c r="C42" i="10"/>
  <c r="E41" i="10"/>
  <c r="C41" i="10"/>
  <c r="E40" i="10"/>
  <c r="C40" i="10"/>
  <c r="E39" i="10"/>
  <c r="C39" i="10"/>
  <c r="E38" i="10"/>
  <c r="C38" i="10"/>
  <c r="E37" i="10"/>
  <c r="C37" i="10"/>
  <c r="E36" i="10"/>
  <c r="C36" i="10"/>
  <c r="E35" i="10"/>
  <c r="C35" i="10"/>
  <c r="E34" i="10"/>
  <c r="C34" i="10"/>
  <c r="E33" i="10"/>
  <c r="C33" i="10"/>
  <c r="E32" i="10"/>
  <c r="C32" i="10"/>
  <c r="E31" i="10"/>
  <c r="C31" i="10"/>
  <c r="E30" i="10"/>
  <c r="C30" i="10"/>
  <c r="E29" i="10"/>
  <c r="C29" i="10"/>
  <c r="E28" i="10"/>
  <c r="C28" i="10"/>
  <c r="E27" i="10"/>
  <c r="C27" i="10"/>
  <c r="E26" i="10"/>
  <c r="C26" i="10"/>
  <c r="E25" i="10"/>
  <c r="C25" i="10"/>
  <c r="E24" i="10"/>
  <c r="C24" i="10"/>
  <c r="E23" i="10"/>
  <c r="C23" i="10"/>
  <c r="E22" i="10"/>
  <c r="C22" i="10"/>
  <c r="E21" i="10"/>
  <c r="C21" i="10"/>
  <c r="E20" i="10"/>
  <c r="C20" i="10"/>
  <c r="E19" i="10"/>
  <c r="C19" i="10"/>
  <c r="E18" i="10"/>
  <c r="C18" i="10"/>
  <c r="E16" i="10"/>
  <c r="C16" i="10"/>
  <c r="E15" i="10"/>
  <c r="C15" i="10"/>
  <c r="E14" i="10"/>
  <c r="C14" i="10"/>
  <c r="E13" i="10"/>
  <c r="C13" i="10"/>
  <c r="E12" i="10"/>
  <c r="C12" i="10"/>
  <c r="E11" i="10"/>
  <c r="C11" i="10"/>
  <c r="E10" i="10"/>
  <c r="C10" i="10"/>
  <c r="E9" i="10"/>
  <c r="C9" i="10"/>
  <c r="E8" i="10"/>
  <c r="C8" i="10"/>
  <c r="E7" i="10"/>
  <c r="C7" i="10"/>
  <c r="E6" i="10"/>
  <c r="C6" i="10"/>
  <c r="E5" i="10"/>
  <c r="C5" i="10"/>
  <c r="E4" i="10"/>
  <c r="C4" i="10"/>
  <c r="E3" i="10"/>
  <c r="C3" i="10"/>
  <c r="G2" i="10"/>
  <c r="E2" i="10"/>
  <c r="C2" i="10"/>
  <c r="E117" i="10" l="1"/>
  <c r="AC119" i="10"/>
  <c r="Q119" i="10"/>
  <c r="U117" i="10"/>
  <c r="U116" i="10"/>
  <c r="AA117" i="10"/>
  <c r="AA116" i="10"/>
  <c r="E116" i="10"/>
  <c r="C117" i="10"/>
  <c r="G116" i="10"/>
  <c r="G117" i="10"/>
  <c r="C116" i="10"/>
  <c r="J133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O142" i="9"/>
  <c r="O143" i="9"/>
  <c r="O144" i="9"/>
  <c r="O145" i="9"/>
  <c r="O146" i="9"/>
  <c r="O147" i="9"/>
  <c r="O148" i="9"/>
  <c r="O149" i="9"/>
  <c r="O150" i="9"/>
  <c r="O151" i="9"/>
  <c r="O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M105" i="9"/>
  <c r="M106" i="9"/>
  <c r="M107" i="9"/>
  <c r="M108" i="9"/>
  <c r="M109" i="9"/>
  <c r="M110" i="9"/>
  <c r="M111" i="9"/>
  <c r="M112" i="9"/>
  <c r="M113" i="9"/>
  <c r="M114" i="9"/>
  <c r="M115" i="9"/>
  <c r="M116" i="9"/>
  <c r="M117" i="9"/>
  <c r="M118" i="9"/>
  <c r="M119" i="9"/>
  <c r="M120" i="9"/>
  <c r="M121" i="9"/>
  <c r="M122" i="9"/>
  <c r="M123" i="9"/>
  <c r="M124" i="9"/>
  <c r="M125" i="9"/>
  <c r="M126" i="9"/>
  <c r="M127" i="9"/>
  <c r="M128" i="9"/>
  <c r="M129" i="9"/>
  <c r="M130" i="9"/>
  <c r="M131" i="9"/>
  <c r="M132" i="9"/>
  <c r="M133" i="9"/>
  <c r="M134" i="9"/>
  <c r="M135" i="9"/>
  <c r="M136" i="9"/>
  <c r="M137" i="9"/>
  <c r="M138" i="9"/>
  <c r="M139" i="9"/>
  <c r="M140" i="9"/>
  <c r="M141" i="9"/>
  <c r="M142" i="9"/>
  <c r="M143" i="9"/>
  <c r="M144" i="9"/>
  <c r="M145" i="9"/>
  <c r="M146" i="9"/>
  <c r="M147" i="9"/>
  <c r="M148" i="9"/>
  <c r="M149" i="9"/>
  <c r="M150" i="9"/>
  <c r="M151" i="9"/>
  <c r="M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81" i="9"/>
  <c r="O3" i="9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2" i="9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2" i="9"/>
  <c r="J3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2" i="9"/>
  <c r="G151" i="9"/>
  <c r="E151" i="9"/>
  <c r="C151" i="9"/>
  <c r="G150" i="9"/>
  <c r="E150" i="9"/>
  <c r="C150" i="9"/>
  <c r="G149" i="9"/>
  <c r="E149" i="9"/>
  <c r="C149" i="9"/>
  <c r="G148" i="9"/>
  <c r="E148" i="9"/>
  <c r="C148" i="9"/>
  <c r="G147" i="9"/>
  <c r="E147" i="9"/>
  <c r="C147" i="9"/>
  <c r="G146" i="9"/>
  <c r="E146" i="9"/>
  <c r="C146" i="9"/>
  <c r="G145" i="9"/>
  <c r="E145" i="9"/>
  <c r="C145" i="9"/>
  <c r="G144" i="9"/>
  <c r="E144" i="9"/>
  <c r="C144" i="9"/>
  <c r="G143" i="9"/>
  <c r="E143" i="9"/>
  <c r="C143" i="9"/>
  <c r="G142" i="9"/>
  <c r="E142" i="9"/>
  <c r="C142" i="9"/>
  <c r="G141" i="9"/>
  <c r="E141" i="9"/>
  <c r="C141" i="9"/>
  <c r="G140" i="9"/>
  <c r="E140" i="9"/>
  <c r="C140" i="9"/>
  <c r="G139" i="9"/>
  <c r="E139" i="9"/>
  <c r="C139" i="9"/>
  <c r="G138" i="9"/>
  <c r="E138" i="9"/>
  <c r="C138" i="9"/>
  <c r="G137" i="9"/>
  <c r="E137" i="9"/>
  <c r="C137" i="9"/>
  <c r="G136" i="9"/>
  <c r="E136" i="9"/>
  <c r="C136" i="9"/>
  <c r="G135" i="9"/>
  <c r="E135" i="9"/>
  <c r="C135" i="9"/>
  <c r="G134" i="9"/>
  <c r="E134" i="9"/>
  <c r="C134" i="9"/>
  <c r="G133" i="9"/>
  <c r="E133" i="9"/>
  <c r="C133" i="9"/>
  <c r="G132" i="9"/>
  <c r="E132" i="9"/>
  <c r="C132" i="9"/>
  <c r="G131" i="9"/>
  <c r="E131" i="9"/>
  <c r="C131" i="9"/>
  <c r="G130" i="9"/>
  <c r="E130" i="9"/>
  <c r="C130" i="9"/>
  <c r="G129" i="9"/>
  <c r="E129" i="9"/>
  <c r="C129" i="9"/>
  <c r="G128" i="9"/>
  <c r="E128" i="9"/>
  <c r="C128" i="9"/>
  <c r="G127" i="9"/>
  <c r="E127" i="9"/>
  <c r="C127" i="9"/>
  <c r="G126" i="9"/>
  <c r="E126" i="9"/>
  <c r="C126" i="9"/>
  <c r="G125" i="9"/>
  <c r="E125" i="9"/>
  <c r="C125" i="9"/>
  <c r="G124" i="9"/>
  <c r="E124" i="9"/>
  <c r="C124" i="9"/>
  <c r="G123" i="9"/>
  <c r="E123" i="9"/>
  <c r="C123" i="9"/>
  <c r="G122" i="9"/>
  <c r="E122" i="9"/>
  <c r="C122" i="9"/>
  <c r="G121" i="9"/>
  <c r="E121" i="9"/>
  <c r="C121" i="9"/>
  <c r="G120" i="9"/>
  <c r="E120" i="9"/>
  <c r="C120" i="9"/>
  <c r="G119" i="9"/>
  <c r="E119" i="9"/>
  <c r="C119" i="9"/>
  <c r="G118" i="9"/>
  <c r="E118" i="9"/>
  <c r="C118" i="9"/>
  <c r="G117" i="9"/>
  <c r="E117" i="9"/>
  <c r="C117" i="9"/>
  <c r="G116" i="9"/>
  <c r="E116" i="9"/>
  <c r="C116" i="9"/>
  <c r="G115" i="9"/>
  <c r="E115" i="9"/>
  <c r="C115" i="9"/>
  <c r="G114" i="9"/>
  <c r="E114" i="9"/>
  <c r="C114" i="9"/>
  <c r="G113" i="9"/>
  <c r="E113" i="9"/>
  <c r="C113" i="9"/>
  <c r="G112" i="9"/>
  <c r="E112" i="9"/>
  <c r="C112" i="9"/>
  <c r="G111" i="9"/>
  <c r="E111" i="9"/>
  <c r="C111" i="9"/>
  <c r="G110" i="9"/>
  <c r="E110" i="9"/>
  <c r="C110" i="9"/>
  <c r="G109" i="9"/>
  <c r="E109" i="9"/>
  <c r="C109" i="9"/>
  <c r="G108" i="9"/>
  <c r="E108" i="9"/>
  <c r="C108" i="9"/>
  <c r="G107" i="9"/>
  <c r="E107" i="9"/>
  <c r="C107" i="9"/>
  <c r="G106" i="9"/>
  <c r="E106" i="9"/>
  <c r="C106" i="9"/>
  <c r="G105" i="9"/>
  <c r="E105" i="9"/>
  <c r="C105" i="9"/>
  <c r="G104" i="9"/>
  <c r="E104" i="9"/>
  <c r="C104" i="9"/>
  <c r="G103" i="9"/>
  <c r="E103" i="9"/>
  <c r="C103" i="9"/>
  <c r="G102" i="9"/>
  <c r="E102" i="9"/>
  <c r="C102" i="9"/>
  <c r="G101" i="9"/>
  <c r="E101" i="9"/>
  <c r="C101" i="9"/>
  <c r="G100" i="9"/>
  <c r="E100" i="9"/>
  <c r="C100" i="9"/>
  <c r="G99" i="9"/>
  <c r="E99" i="9"/>
  <c r="C99" i="9"/>
  <c r="G98" i="9"/>
  <c r="E98" i="9"/>
  <c r="C98" i="9"/>
  <c r="G97" i="9"/>
  <c r="E97" i="9"/>
  <c r="C97" i="9"/>
  <c r="G96" i="9"/>
  <c r="E96" i="9"/>
  <c r="C96" i="9"/>
  <c r="G95" i="9"/>
  <c r="E95" i="9"/>
  <c r="C95" i="9"/>
  <c r="G94" i="9"/>
  <c r="E94" i="9"/>
  <c r="C94" i="9"/>
  <c r="G93" i="9"/>
  <c r="E93" i="9"/>
  <c r="C93" i="9"/>
  <c r="G92" i="9"/>
  <c r="E92" i="9"/>
  <c r="C92" i="9"/>
  <c r="G91" i="9"/>
  <c r="E91" i="9"/>
  <c r="C91" i="9"/>
  <c r="G90" i="9"/>
  <c r="E90" i="9"/>
  <c r="C90" i="9"/>
  <c r="G89" i="9"/>
  <c r="E89" i="9"/>
  <c r="C89" i="9"/>
  <c r="G88" i="9"/>
  <c r="E88" i="9"/>
  <c r="C88" i="9"/>
  <c r="G87" i="9"/>
  <c r="E87" i="9"/>
  <c r="C87" i="9"/>
  <c r="G86" i="9"/>
  <c r="E86" i="9"/>
  <c r="C86" i="9"/>
  <c r="G85" i="9"/>
  <c r="E85" i="9"/>
  <c r="C85" i="9"/>
  <c r="G84" i="9"/>
  <c r="E84" i="9"/>
  <c r="C84" i="9"/>
  <c r="G83" i="9"/>
  <c r="E83" i="9"/>
  <c r="C83" i="9"/>
  <c r="G82" i="9"/>
  <c r="E82" i="9"/>
  <c r="C82" i="9"/>
  <c r="G81" i="9"/>
  <c r="E81" i="9"/>
  <c r="C81" i="9"/>
  <c r="G78" i="9"/>
  <c r="E78" i="9"/>
  <c r="C78" i="9"/>
  <c r="G77" i="9"/>
  <c r="E77" i="9"/>
  <c r="C77" i="9"/>
  <c r="G76" i="9"/>
  <c r="E76" i="9"/>
  <c r="C76" i="9"/>
  <c r="G75" i="9"/>
  <c r="E75" i="9"/>
  <c r="C75" i="9"/>
  <c r="G74" i="9"/>
  <c r="E74" i="9"/>
  <c r="C74" i="9"/>
  <c r="G73" i="9"/>
  <c r="E73" i="9"/>
  <c r="C73" i="9"/>
  <c r="G72" i="9"/>
  <c r="E72" i="9"/>
  <c r="C72" i="9"/>
  <c r="G71" i="9"/>
  <c r="E71" i="9"/>
  <c r="C71" i="9"/>
  <c r="G70" i="9"/>
  <c r="E70" i="9"/>
  <c r="C70" i="9"/>
  <c r="G69" i="9"/>
  <c r="E69" i="9"/>
  <c r="C69" i="9"/>
  <c r="G68" i="9"/>
  <c r="E68" i="9"/>
  <c r="C68" i="9"/>
  <c r="G67" i="9"/>
  <c r="E67" i="9"/>
  <c r="C67" i="9"/>
  <c r="G66" i="9"/>
  <c r="E66" i="9"/>
  <c r="C66" i="9"/>
  <c r="G65" i="9"/>
  <c r="E65" i="9"/>
  <c r="C65" i="9"/>
  <c r="G64" i="9"/>
  <c r="E64" i="9"/>
  <c r="C64" i="9"/>
  <c r="G63" i="9"/>
  <c r="E63" i="9"/>
  <c r="C63" i="9"/>
  <c r="G62" i="9"/>
  <c r="E62" i="9"/>
  <c r="C62" i="9"/>
  <c r="G61" i="9"/>
  <c r="E61" i="9"/>
  <c r="C61" i="9"/>
  <c r="G60" i="9"/>
  <c r="E60" i="9"/>
  <c r="C60" i="9"/>
  <c r="G59" i="9"/>
  <c r="E59" i="9"/>
  <c r="C59" i="9"/>
  <c r="G58" i="9"/>
  <c r="E58" i="9"/>
  <c r="C58" i="9"/>
  <c r="G57" i="9"/>
  <c r="E57" i="9"/>
  <c r="C57" i="9"/>
  <c r="G56" i="9"/>
  <c r="E56" i="9"/>
  <c r="C56" i="9"/>
  <c r="G55" i="9"/>
  <c r="E55" i="9"/>
  <c r="C55" i="9"/>
  <c r="G54" i="9"/>
  <c r="E54" i="9"/>
  <c r="C54" i="9"/>
  <c r="G53" i="9"/>
  <c r="E53" i="9"/>
  <c r="C53" i="9"/>
  <c r="G52" i="9"/>
  <c r="E52" i="9"/>
  <c r="C52" i="9"/>
  <c r="G51" i="9"/>
  <c r="E51" i="9"/>
  <c r="C51" i="9"/>
  <c r="G50" i="9"/>
  <c r="E50" i="9"/>
  <c r="C50" i="9"/>
  <c r="G49" i="9"/>
  <c r="E49" i="9"/>
  <c r="C49" i="9"/>
  <c r="G48" i="9"/>
  <c r="E48" i="9"/>
  <c r="C48" i="9"/>
  <c r="G47" i="9"/>
  <c r="E47" i="9"/>
  <c r="C47" i="9"/>
  <c r="G46" i="9"/>
  <c r="E46" i="9"/>
  <c r="C46" i="9"/>
  <c r="G45" i="9"/>
  <c r="E45" i="9"/>
  <c r="C45" i="9"/>
  <c r="G44" i="9"/>
  <c r="E44" i="9"/>
  <c r="C44" i="9"/>
  <c r="G43" i="9"/>
  <c r="E43" i="9"/>
  <c r="C43" i="9"/>
  <c r="G42" i="9"/>
  <c r="E42" i="9"/>
  <c r="C42" i="9"/>
  <c r="G41" i="9"/>
  <c r="E41" i="9"/>
  <c r="C41" i="9"/>
  <c r="G40" i="9"/>
  <c r="E40" i="9"/>
  <c r="C40" i="9"/>
  <c r="G39" i="9"/>
  <c r="E39" i="9"/>
  <c r="C39" i="9"/>
  <c r="G38" i="9"/>
  <c r="E38" i="9"/>
  <c r="C38" i="9"/>
  <c r="G37" i="9"/>
  <c r="E37" i="9"/>
  <c r="C37" i="9"/>
  <c r="G36" i="9"/>
  <c r="E36" i="9"/>
  <c r="C36" i="9"/>
  <c r="G35" i="9"/>
  <c r="E35" i="9"/>
  <c r="C35" i="9"/>
  <c r="G34" i="9"/>
  <c r="E34" i="9"/>
  <c r="C34" i="9"/>
  <c r="G33" i="9"/>
  <c r="E33" i="9"/>
  <c r="C33" i="9"/>
  <c r="G32" i="9"/>
  <c r="E32" i="9"/>
  <c r="C32" i="9"/>
  <c r="G31" i="9"/>
  <c r="E31" i="9"/>
  <c r="C31" i="9"/>
  <c r="G30" i="9"/>
  <c r="E30" i="9"/>
  <c r="C30" i="9"/>
  <c r="G29" i="9"/>
  <c r="E29" i="9"/>
  <c r="C29" i="9"/>
  <c r="G28" i="9"/>
  <c r="E28" i="9"/>
  <c r="C28" i="9"/>
  <c r="G27" i="9"/>
  <c r="E27" i="9"/>
  <c r="C27" i="9"/>
  <c r="G26" i="9"/>
  <c r="E26" i="9"/>
  <c r="C26" i="9"/>
  <c r="G25" i="9"/>
  <c r="E25" i="9"/>
  <c r="C25" i="9"/>
  <c r="G24" i="9"/>
  <c r="E24" i="9"/>
  <c r="C24" i="9"/>
  <c r="G23" i="9"/>
  <c r="E23" i="9"/>
  <c r="C23" i="9"/>
  <c r="G22" i="9"/>
  <c r="E22" i="9"/>
  <c r="C22" i="9"/>
  <c r="G21" i="9"/>
  <c r="E21" i="9"/>
  <c r="C21" i="9"/>
  <c r="G20" i="9"/>
  <c r="E20" i="9"/>
  <c r="C20" i="9"/>
  <c r="G19" i="9"/>
  <c r="E19" i="9"/>
  <c r="C19" i="9"/>
  <c r="G18" i="9"/>
  <c r="E18" i="9"/>
  <c r="C18" i="9"/>
  <c r="G17" i="9"/>
  <c r="E17" i="9"/>
  <c r="C17" i="9"/>
  <c r="G16" i="9"/>
  <c r="E16" i="9"/>
  <c r="C16" i="9"/>
  <c r="G15" i="9"/>
  <c r="E15" i="9"/>
  <c r="C15" i="9"/>
  <c r="G14" i="9"/>
  <c r="E14" i="9"/>
  <c r="C14" i="9"/>
  <c r="G13" i="9"/>
  <c r="E13" i="9"/>
  <c r="C13" i="9"/>
  <c r="G12" i="9"/>
  <c r="E12" i="9"/>
  <c r="C12" i="9"/>
  <c r="G11" i="9"/>
  <c r="E11" i="9"/>
  <c r="C11" i="9"/>
  <c r="G10" i="9"/>
  <c r="E10" i="9"/>
  <c r="C10" i="9"/>
  <c r="G9" i="9"/>
  <c r="E9" i="9"/>
  <c r="C9" i="9"/>
  <c r="G8" i="9"/>
  <c r="E8" i="9"/>
  <c r="C8" i="9"/>
  <c r="G7" i="9"/>
  <c r="E7" i="9"/>
  <c r="C7" i="9"/>
  <c r="G6" i="9"/>
  <c r="E6" i="9"/>
  <c r="C6" i="9"/>
  <c r="G5" i="9"/>
  <c r="E5" i="9"/>
  <c r="C5" i="9"/>
  <c r="G4" i="9"/>
  <c r="E4" i="9"/>
  <c r="C4" i="9"/>
  <c r="G3" i="9"/>
  <c r="E3" i="9"/>
  <c r="C3" i="9"/>
  <c r="G2" i="9"/>
  <c r="E2" i="9"/>
  <c r="C2" i="9"/>
  <c r="E119" i="10" l="1"/>
  <c r="C119" i="10"/>
  <c r="U119" i="10"/>
  <c r="AA119" i="10"/>
  <c r="G119" i="10"/>
  <c r="O153" i="9"/>
  <c r="J152" i="9"/>
  <c r="O152" i="9"/>
  <c r="M153" i="9"/>
  <c r="M152" i="9"/>
  <c r="J153" i="9"/>
  <c r="E152" i="9"/>
  <c r="G153" i="9"/>
  <c r="G152" i="9"/>
  <c r="G155" i="9" s="1"/>
  <c r="C153" i="9"/>
  <c r="E153" i="9"/>
  <c r="C152" i="9"/>
  <c r="C155" i="9" s="1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I81" i="8"/>
  <c r="G81" i="8"/>
  <c r="I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I2" i="8"/>
  <c r="G2" i="8"/>
  <c r="E155" i="9" l="1"/>
  <c r="O155" i="9"/>
  <c r="J155" i="9"/>
  <c r="M155" i="9"/>
  <c r="G153" i="8"/>
  <c r="I153" i="8"/>
  <c r="I152" i="8"/>
  <c r="G152" i="8"/>
  <c r="G155" i="8" s="1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81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2" i="8"/>
  <c r="I155" i="8" l="1"/>
  <c r="C153" i="8"/>
  <c r="C152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81" i="8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2" i="8"/>
  <c r="C155" i="8" l="1"/>
  <c r="E153" i="8"/>
  <c r="E152" i="8"/>
  <c r="P3" i="7"/>
  <c r="P4" i="7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2" i="7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2" i="7"/>
  <c r="L3" i="7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2" i="7"/>
  <c r="J3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2" i="7"/>
  <c r="H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2" i="7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2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P122" i="7"/>
  <c r="P123" i="7"/>
  <c r="P124" i="7"/>
  <c r="P125" i="7"/>
  <c r="P126" i="7"/>
  <c r="P127" i="7"/>
  <c r="P128" i="7"/>
  <c r="P129" i="7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44" i="7"/>
  <c r="P145" i="7"/>
  <c r="P146" i="7"/>
  <c r="P147" i="7"/>
  <c r="P148" i="7"/>
  <c r="P149" i="7"/>
  <c r="P150" i="7"/>
  <c r="P151" i="7"/>
  <c r="P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81" i="7"/>
  <c r="E155" i="8" l="1"/>
  <c r="N152" i="7"/>
  <c r="L152" i="7"/>
  <c r="C130" i="3"/>
  <c r="C131" i="3"/>
  <c r="C132" i="3"/>
  <c r="C133" i="3"/>
  <c r="C134" i="3"/>
  <c r="C135" i="3"/>
  <c r="C255" i="3" s="1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D62" i="3"/>
  <c r="E62" i="3"/>
  <c r="F62" i="3"/>
  <c r="G62" i="3"/>
  <c r="H62" i="3"/>
  <c r="D63" i="3"/>
  <c r="E63" i="3"/>
  <c r="F63" i="3"/>
  <c r="G63" i="3"/>
  <c r="H63" i="3"/>
  <c r="D123" i="3"/>
  <c r="E123" i="3"/>
  <c r="F123" i="3"/>
  <c r="G123" i="3"/>
  <c r="G126" i="3" s="1"/>
  <c r="H123" i="3"/>
  <c r="D124" i="3"/>
  <c r="E124" i="3"/>
  <c r="F124" i="3"/>
  <c r="F127" i="3" s="1"/>
  <c r="G124" i="3"/>
  <c r="G127" i="3" s="1"/>
  <c r="H124" i="3"/>
  <c r="H127" i="3" s="1"/>
  <c r="D126" i="3"/>
  <c r="F126" i="3"/>
  <c r="B130" i="3"/>
  <c r="D130" i="3"/>
  <c r="E130" i="3"/>
  <c r="F130" i="3"/>
  <c r="G130" i="3"/>
  <c r="H130" i="3"/>
  <c r="B131" i="3"/>
  <c r="D131" i="3"/>
  <c r="E131" i="3"/>
  <c r="F131" i="3"/>
  <c r="G131" i="3"/>
  <c r="H131" i="3"/>
  <c r="B132" i="3"/>
  <c r="D132" i="3"/>
  <c r="E132" i="3"/>
  <c r="F132" i="3"/>
  <c r="G132" i="3"/>
  <c r="H132" i="3"/>
  <c r="B133" i="3"/>
  <c r="D133" i="3"/>
  <c r="E133" i="3"/>
  <c r="F133" i="3"/>
  <c r="G133" i="3"/>
  <c r="H133" i="3"/>
  <c r="B134" i="3"/>
  <c r="D134" i="3"/>
  <c r="E134" i="3"/>
  <c r="F134" i="3"/>
  <c r="G134" i="3"/>
  <c r="H134" i="3"/>
  <c r="B135" i="3"/>
  <c r="D135" i="3"/>
  <c r="E135" i="3"/>
  <c r="F135" i="3"/>
  <c r="G135" i="3"/>
  <c r="H135" i="3"/>
  <c r="B136" i="3"/>
  <c r="D136" i="3"/>
  <c r="E136" i="3"/>
  <c r="F136" i="3"/>
  <c r="G136" i="3"/>
  <c r="H136" i="3"/>
  <c r="B137" i="3"/>
  <c r="D137" i="3"/>
  <c r="E137" i="3"/>
  <c r="F137" i="3"/>
  <c r="G137" i="3"/>
  <c r="H137" i="3"/>
  <c r="B138" i="3"/>
  <c r="D138" i="3"/>
  <c r="E138" i="3"/>
  <c r="F138" i="3"/>
  <c r="G138" i="3"/>
  <c r="H138" i="3"/>
  <c r="B139" i="3"/>
  <c r="D139" i="3"/>
  <c r="E139" i="3"/>
  <c r="F139" i="3"/>
  <c r="G139" i="3"/>
  <c r="H139" i="3"/>
  <c r="B140" i="3"/>
  <c r="D140" i="3"/>
  <c r="E140" i="3"/>
  <c r="F140" i="3"/>
  <c r="G140" i="3"/>
  <c r="H140" i="3"/>
  <c r="B141" i="3"/>
  <c r="D141" i="3"/>
  <c r="E141" i="3"/>
  <c r="F141" i="3"/>
  <c r="G141" i="3"/>
  <c r="H141" i="3"/>
  <c r="B142" i="3"/>
  <c r="D142" i="3"/>
  <c r="E142" i="3"/>
  <c r="F142" i="3"/>
  <c r="G142" i="3"/>
  <c r="H142" i="3"/>
  <c r="B143" i="3"/>
  <c r="D143" i="3"/>
  <c r="E143" i="3"/>
  <c r="F143" i="3"/>
  <c r="G143" i="3"/>
  <c r="H143" i="3"/>
  <c r="B144" i="3"/>
  <c r="D144" i="3"/>
  <c r="E144" i="3"/>
  <c r="F144" i="3"/>
  <c r="G144" i="3"/>
  <c r="H144" i="3"/>
  <c r="B145" i="3"/>
  <c r="D145" i="3"/>
  <c r="E145" i="3"/>
  <c r="F145" i="3"/>
  <c r="G145" i="3"/>
  <c r="H145" i="3"/>
  <c r="B146" i="3"/>
  <c r="D146" i="3"/>
  <c r="E146" i="3"/>
  <c r="F146" i="3"/>
  <c r="G146" i="3"/>
  <c r="H146" i="3"/>
  <c r="B147" i="3"/>
  <c r="D147" i="3"/>
  <c r="E147" i="3"/>
  <c r="F147" i="3"/>
  <c r="G147" i="3"/>
  <c r="H147" i="3"/>
  <c r="B148" i="3"/>
  <c r="D148" i="3"/>
  <c r="E148" i="3"/>
  <c r="F148" i="3"/>
  <c r="G148" i="3"/>
  <c r="H148" i="3"/>
  <c r="B149" i="3"/>
  <c r="D149" i="3"/>
  <c r="E149" i="3"/>
  <c r="F149" i="3"/>
  <c r="G149" i="3"/>
  <c r="H149" i="3"/>
  <c r="B150" i="3"/>
  <c r="D150" i="3"/>
  <c r="E150" i="3"/>
  <c r="F150" i="3"/>
  <c r="G150" i="3"/>
  <c r="H150" i="3"/>
  <c r="B151" i="3"/>
  <c r="D151" i="3"/>
  <c r="E151" i="3"/>
  <c r="F151" i="3"/>
  <c r="G151" i="3"/>
  <c r="H151" i="3"/>
  <c r="B152" i="3"/>
  <c r="D152" i="3"/>
  <c r="E152" i="3"/>
  <c r="F152" i="3"/>
  <c r="G152" i="3"/>
  <c r="H152" i="3"/>
  <c r="B153" i="3"/>
  <c r="D153" i="3"/>
  <c r="E153" i="3"/>
  <c r="F153" i="3"/>
  <c r="G153" i="3"/>
  <c r="H153" i="3"/>
  <c r="B154" i="3"/>
  <c r="D154" i="3"/>
  <c r="E154" i="3"/>
  <c r="F154" i="3"/>
  <c r="G154" i="3"/>
  <c r="H154" i="3"/>
  <c r="B155" i="3"/>
  <c r="D155" i="3"/>
  <c r="E155" i="3"/>
  <c r="F155" i="3"/>
  <c r="G155" i="3"/>
  <c r="H155" i="3"/>
  <c r="B156" i="3"/>
  <c r="D156" i="3"/>
  <c r="E156" i="3"/>
  <c r="F156" i="3"/>
  <c r="G156" i="3"/>
  <c r="H156" i="3"/>
  <c r="B157" i="3"/>
  <c r="D157" i="3"/>
  <c r="E157" i="3"/>
  <c r="F157" i="3"/>
  <c r="G157" i="3"/>
  <c r="H157" i="3"/>
  <c r="B158" i="3"/>
  <c r="D158" i="3"/>
  <c r="E158" i="3"/>
  <c r="F158" i="3"/>
  <c r="G158" i="3"/>
  <c r="H158" i="3"/>
  <c r="B159" i="3"/>
  <c r="D159" i="3"/>
  <c r="E159" i="3"/>
  <c r="F159" i="3"/>
  <c r="G159" i="3"/>
  <c r="H159" i="3"/>
  <c r="B160" i="3"/>
  <c r="D160" i="3"/>
  <c r="E160" i="3"/>
  <c r="F160" i="3"/>
  <c r="G160" i="3"/>
  <c r="H160" i="3"/>
  <c r="B161" i="3"/>
  <c r="D161" i="3"/>
  <c r="E161" i="3"/>
  <c r="F161" i="3"/>
  <c r="G161" i="3"/>
  <c r="H161" i="3"/>
  <c r="B162" i="3"/>
  <c r="D162" i="3"/>
  <c r="E162" i="3"/>
  <c r="F162" i="3"/>
  <c r="G162" i="3"/>
  <c r="H162" i="3"/>
  <c r="B163" i="3"/>
  <c r="D163" i="3"/>
  <c r="E163" i="3"/>
  <c r="F163" i="3"/>
  <c r="G163" i="3"/>
  <c r="H163" i="3"/>
  <c r="B164" i="3"/>
  <c r="D164" i="3"/>
  <c r="E164" i="3"/>
  <c r="F164" i="3"/>
  <c r="G164" i="3"/>
  <c r="H164" i="3"/>
  <c r="B165" i="3"/>
  <c r="D165" i="3"/>
  <c r="E165" i="3"/>
  <c r="F165" i="3"/>
  <c r="G165" i="3"/>
  <c r="H165" i="3"/>
  <c r="B166" i="3"/>
  <c r="D166" i="3"/>
  <c r="E166" i="3"/>
  <c r="F166" i="3"/>
  <c r="G166" i="3"/>
  <c r="H166" i="3"/>
  <c r="B167" i="3"/>
  <c r="D167" i="3"/>
  <c r="E167" i="3"/>
  <c r="F167" i="3"/>
  <c r="G167" i="3"/>
  <c r="H167" i="3"/>
  <c r="B168" i="3"/>
  <c r="D168" i="3"/>
  <c r="E168" i="3"/>
  <c r="F168" i="3"/>
  <c r="G168" i="3"/>
  <c r="H168" i="3"/>
  <c r="B169" i="3"/>
  <c r="D169" i="3"/>
  <c r="E169" i="3"/>
  <c r="F169" i="3"/>
  <c r="G169" i="3"/>
  <c r="H169" i="3"/>
  <c r="B170" i="3"/>
  <c r="D170" i="3"/>
  <c r="E170" i="3"/>
  <c r="F170" i="3"/>
  <c r="G170" i="3"/>
  <c r="H170" i="3"/>
  <c r="B171" i="3"/>
  <c r="D171" i="3"/>
  <c r="E171" i="3"/>
  <c r="F171" i="3"/>
  <c r="G171" i="3"/>
  <c r="H171" i="3"/>
  <c r="B172" i="3"/>
  <c r="D172" i="3"/>
  <c r="E172" i="3"/>
  <c r="F172" i="3"/>
  <c r="G172" i="3"/>
  <c r="H172" i="3"/>
  <c r="B173" i="3"/>
  <c r="D173" i="3"/>
  <c r="E173" i="3"/>
  <c r="F173" i="3"/>
  <c r="G173" i="3"/>
  <c r="H173" i="3"/>
  <c r="B174" i="3"/>
  <c r="D174" i="3"/>
  <c r="E174" i="3"/>
  <c r="F174" i="3"/>
  <c r="G174" i="3"/>
  <c r="H174" i="3"/>
  <c r="B175" i="3"/>
  <c r="D175" i="3"/>
  <c r="E175" i="3"/>
  <c r="F175" i="3"/>
  <c r="G175" i="3"/>
  <c r="H175" i="3"/>
  <c r="B176" i="3"/>
  <c r="D176" i="3"/>
  <c r="E176" i="3"/>
  <c r="F176" i="3"/>
  <c r="G176" i="3"/>
  <c r="H176" i="3"/>
  <c r="B177" i="3"/>
  <c r="D177" i="3"/>
  <c r="E177" i="3"/>
  <c r="F177" i="3"/>
  <c r="G177" i="3"/>
  <c r="H177" i="3"/>
  <c r="B178" i="3"/>
  <c r="D178" i="3"/>
  <c r="E178" i="3"/>
  <c r="F178" i="3"/>
  <c r="G178" i="3"/>
  <c r="H178" i="3"/>
  <c r="B179" i="3"/>
  <c r="D179" i="3"/>
  <c r="E179" i="3"/>
  <c r="F179" i="3"/>
  <c r="G179" i="3"/>
  <c r="H179" i="3"/>
  <c r="B180" i="3"/>
  <c r="D180" i="3"/>
  <c r="E180" i="3"/>
  <c r="F180" i="3"/>
  <c r="G180" i="3"/>
  <c r="H180" i="3"/>
  <c r="B181" i="3"/>
  <c r="D181" i="3"/>
  <c r="E181" i="3"/>
  <c r="F181" i="3"/>
  <c r="G181" i="3"/>
  <c r="H181" i="3"/>
  <c r="B182" i="3"/>
  <c r="D182" i="3"/>
  <c r="E182" i="3"/>
  <c r="F182" i="3"/>
  <c r="G182" i="3"/>
  <c r="H182" i="3"/>
  <c r="B183" i="3"/>
  <c r="D183" i="3"/>
  <c r="E183" i="3"/>
  <c r="F183" i="3"/>
  <c r="G183" i="3"/>
  <c r="H183" i="3"/>
  <c r="B184" i="3"/>
  <c r="D184" i="3"/>
  <c r="E184" i="3"/>
  <c r="F184" i="3"/>
  <c r="G184" i="3"/>
  <c r="H184" i="3"/>
  <c r="B185" i="3"/>
  <c r="D185" i="3"/>
  <c r="E185" i="3"/>
  <c r="F185" i="3"/>
  <c r="G185" i="3"/>
  <c r="H185" i="3"/>
  <c r="B186" i="3"/>
  <c r="D186" i="3"/>
  <c r="E186" i="3"/>
  <c r="F186" i="3"/>
  <c r="G186" i="3"/>
  <c r="H186" i="3"/>
  <c r="B187" i="3"/>
  <c r="D187" i="3"/>
  <c r="E187" i="3"/>
  <c r="F187" i="3"/>
  <c r="G187" i="3"/>
  <c r="H187" i="3"/>
  <c r="B188" i="3"/>
  <c r="D188" i="3"/>
  <c r="E188" i="3"/>
  <c r="F188" i="3"/>
  <c r="G188" i="3"/>
  <c r="H188" i="3"/>
  <c r="B189" i="3"/>
  <c r="D189" i="3"/>
  <c r="E189" i="3"/>
  <c r="F189" i="3"/>
  <c r="G189" i="3"/>
  <c r="H189" i="3"/>
  <c r="B193" i="3"/>
  <c r="D193" i="3"/>
  <c r="E193" i="3"/>
  <c r="F193" i="3"/>
  <c r="G193" i="3"/>
  <c r="H193" i="3"/>
  <c r="B194" i="3"/>
  <c r="D194" i="3"/>
  <c r="E194" i="3"/>
  <c r="F194" i="3"/>
  <c r="G194" i="3"/>
  <c r="H194" i="3"/>
  <c r="B195" i="3"/>
  <c r="D195" i="3"/>
  <c r="E195" i="3"/>
  <c r="F195" i="3"/>
  <c r="G195" i="3"/>
  <c r="H195" i="3"/>
  <c r="B196" i="3"/>
  <c r="D196" i="3"/>
  <c r="E196" i="3"/>
  <c r="F196" i="3"/>
  <c r="G196" i="3"/>
  <c r="H196" i="3"/>
  <c r="B197" i="3"/>
  <c r="D197" i="3"/>
  <c r="E197" i="3"/>
  <c r="F197" i="3"/>
  <c r="G197" i="3"/>
  <c r="H197" i="3"/>
  <c r="B198" i="3"/>
  <c r="D198" i="3"/>
  <c r="E198" i="3"/>
  <c r="F198" i="3"/>
  <c r="G198" i="3"/>
  <c r="H198" i="3"/>
  <c r="B199" i="3"/>
  <c r="D199" i="3"/>
  <c r="E199" i="3"/>
  <c r="F199" i="3"/>
  <c r="G199" i="3"/>
  <c r="H199" i="3"/>
  <c r="B200" i="3"/>
  <c r="D200" i="3"/>
  <c r="E200" i="3"/>
  <c r="F200" i="3"/>
  <c r="G200" i="3"/>
  <c r="H200" i="3"/>
  <c r="B201" i="3"/>
  <c r="D201" i="3"/>
  <c r="E201" i="3"/>
  <c r="F201" i="3"/>
  <c r="G201" i="3"/>
  <c r="H201" i="3"/>
  <c r="B202" i="3"/>
  <c r="D202" i="3"/>
  <c r="E202" i="3"/>
  <c r="F202" i="3"/>
  <c r="G202" i="3"/>
  <c r="H202" i="3"/>
  <c r="B203" i="3"/>
  <c r="D203" i="3"/>
  <c r="E203" i="3"/>
  <c r="F203" i="3"/>
  <c r="G203" i="3"/>
  <c r="H203" i="3"/>
  <c r="B204" i="3"/>
  <c r="D204" i="3"/>
  <c r="E204" i="3"/>
  <c r="F204" i="3"/>
  <c r="G204" i="3"/>
  <c r="H204" i="3"/>
  <c r="B205" i="3"/>
  <c r="D205" i="3"/>
  <c r="E205" i="3"/>
  <c r="F205" i="3"/>
  <c r="G205" i="3"/>
  <c r="H205" i="3"/>
  <c r="B206" i="3"/>
  <c r="D206" i="3"/>
  <c r="E206" i="3"/>
  <c r="F206" i="3"/>
  <c r="G206" i="3"/>
  <c r="H206" i="3"/>
  <c r="B207" i="3"/>
  <c r="D207" i="3"/>
  <c r="E207" i="3"/>
  <c r="F207" i="3"/>
  <c r="G207" i="3"/>
  <c r="H207" i="3"/>
  <c r="B208" i="3"/>
  <c r="D208" i="3"/>
  <c r="E208" i="3"/>
  <c r="F208" i="3"/>
  <c r="G208" i="3"/>
  <c r="H208" i="3"/>
  <c r="B209" i="3"/>
  <c r="D209" i="3"/>
  <c r="E209" i="3"/>
  <c r="F209" i="3"/>
  <c r="G209" i="3"/>
  <c r="H209" i="3"/>
  <c r="B210" i="3"/>
  <c r="D210" i="3"/>
  <c r="E210" i="3"/>
  <c r="F210" i="3"/>
  <c r="G210" i="3"/>
  <c r="H210" i="3"/>
  <c r="B211" i="3"/>
  <c r="D211" i="3"/>
  <c r="E211" i="3"/>
  <c r="F211" i="3"/>
  <c r="G211" i="3"/>
  <c r="H211" i="3"/>
  <c r="B212" i="3"/>
  <c r="D212" i="3"/>
  <c r="E212" i="3"/>
  <c r="F212" i="3"/>
  <c r="G212" i="3"/>
  <c r="H212" i="3"/>
  <c r="B213" i="3"/>
  <c r="D213" i="3"/>
  <c r="E213" i="3"/>
  <c r="F213" i="3"/>
  <c r="G213" i="3"/>
  <c r="H213" i="3"/>
  <c r="B214" i="3"/>
  <c r="D214" i="3"/>
  <c r="E214" i="3"/>
  <c r="F214" i="3"/>
  <c r="G214" i="3"/>
  <c r="H214" i="3"/>
  <c r="B215" i="3"/>
  <c r="D215" i="3"/>
  <c r="E215" i="3"/>
  <c r="F215" i="3"/>
  <c r="G215" i="3"/>
  <c r="H215" i="3"/>
  <c r="B216" i="3"/>
  <c r="D216" i="3"/>
  <c r="E216" i="3"/>
  <c r="F216" i="3"/>
  <c r="G216" i="3"/>
  <c r="H216" i="3"/>
  <c r="B217" i="3"/>
  <c r="D217" i="3"/>
  <c r="E217" i="3"/>
  <c r="F217" i="3"/>
  <c r="G217" i="3"/>
  <c r="H217" i="3"/>
  <c r="B218" i="3"/>
  <c r="D218" i="3"/>
  <c r="E218" i="3"/>
  <c r="F218" i="3"/>
  <c r="G218" i="3"/>
  <c r="H218" i="3"/>
  <c r="B219" i="3"/>
  <c r="D219" i="3"/>
  <c r="E219" i="3"/>
  <c r="F219" i="3"/>
  <c r="G219" i="3"/>
  <c r="H219" i="3"/>
  <c r="B220" i="3"/>
  <c r="D220" i="3"/>
  <c r="E220" i="3"/>
  <c r="F220" i="3"/>
  <c r="G220" i="3"/>
  <c r="H220" i="3"/>
  <c r="B221" i="3"/>
  <c r="D221" i="3"/>
  <c r="E221" i="3"/>
  <c r="F221" i="3"/>
  <c r="G221" i="3"/>
  <c r="H221" i="3"/>
  <c r="B222" i="3"/>
  <c r="D222" i="3"/>
  <c r="E222" i="3"/>
  <c r="F222" i="3"/>
  <c r="G222" i="3"/>
  <c r="H222" i="3"/>
  <c r="B223" i="3"/>
  <c r="D223" i="3"/>
  <c r="E223" i="3"/>
  <c r="F223" i="3"/>
  <c r="G223" i="3"/>
  <c r="H223" i="3"/>
  <c r="B224" i="3"/>
  <c r="D224" i="3"/>
  <c r="E224" i="3"/>
  <c r="F224" i="3"/>
  <c r="G224" i="3"/>
  <c r="H224" i="3"/>
  <c r="B225" i="3"/>
  <c r="D225" i="3"/>
  <c r="E225" i="3"/>
  <c r="F225" i="3"/>
  <c r="G225" i="3"/>
  <c r="H225" i="3"/>
  <c r="B226" i="3"/>
  <c r="D226" i="3"/>
  <c r="E226" i="3"/>
  <c r="F226" i="3"/>
  <c r="G226" i="3"/>
  <c r="H226" i="3"/>
  <c r="B227" i="3"/>
  <c r="D227" i="3"/>
  <c r="E227" i="3"/>
  <c r="F227" i="3"/>
  <c r="G227" i="3"/>
  <c r="H227" i="3"/>
  <c r="B228" i="3"/>
  <c r="D228" i="3"/>
  <c r="E228" i="3"/>
  <c r="F228" i="3"/>
  <c r="G228" i="3"/>
  <c r="H228" i="3"/>
  <c r="B229" i="3"/>
  <c r="D229" i="3"/>
  <c r="E229" i="3"/>
  <c r="F229" i="3"/>
  <c r="G229" i="3"/>
  <c r="H229" i="3"/>
  <c r="B230" i="3"/>
  <c r="D230" i="3"/>
  <c r="E230" i="3"/>
  <c r="F230" i="3"/>
  <c r="G230" i="3"/>
  <c r="H230" i="3"/>
  <c r="B231" i="3"/>
  <c r="D231" i="3"/>
  <c r="E231" i="3"/>
  <c r="F231" i="3"/>
  <c r="G231" i="3"/>
  <c r="H231" i="3"/>
  <c r="B232" i="3"/>
  <c r="D232" i="3"/>
  <c r="E232" i="3"/>
  <c r="F232" i="3"/>
  <c r="G232" i="3"/>
  <c r="H232" i="3"/>
  <c r="B233" i="3"/>
  <c r="D233" i="3"/>
  <c r="E233" i="3"/>
  <c r="F233" i="3"/>
  <c r="G233" i="3"/>
  <c r="H233" i="3"/>
  <c r="B234" i="3"/>
  <c r="D234" i="3"/>
  <c r="E234" i="3"/>
  <c r="F234" i="3"/>
  <c r="G234" i="3"/>
  <c r="H234" i="3"/>
  <c r="B235" i="3"/>
  <c r="D235" i="3"/>
  <c r="E235" i="3"/>
  <c r="F235" i="3"/>
  <c r="G235" i="3"/>
  <c r="H235" i="3"/>
  <c r="B236" i="3"/>
  <c r="D236" i="3"/>
  <c r="E236" i="3"/>
  <c r="F236" i="3"/>
  <c r="G236" i="3"/>
  <c r="H236" i="3"/>
  <c r="B237" i="3"/>
  <c r="D237" i="3"/>
  <c r="E237" i="3"/>
  <c r="F237" i="3"/>
  <c r="G237" i="3"/>
  <c r="H237" i="3"/>
  <c r="B238" i="3"/>
  <c r="D238" i="3"/>
  <c r="E238" i="3"/>
  <c r="F238" i="3"/>
  <c r="G238" i="3"/>
  <c r="H238" i="3"/>
  <c r="B239" i="3"/>
  <c r="D239" i="3"/>
  <c r="E239" i="3"/>
  <c r="F239" i="3"/>
  <c r="G239" i="3"/>
  <c r="H239" i="3"/>
  <c r="B240" i="3"/>
  <c r="D240" i="3"/>
  <c r="E240" i="3"/>
  <c r="F240" i="3"/>
  <c r="G240" i="3"/>
  <c r="H240" i="3"/>
  <c r="B241" i="3"/>
  <c r="D241" i="3"/>
  <c r="E241" i="3"/>
  <c r="F241" i="3"/>
  <c r="G241" i="3"/>
  <c r="H241" i="3"/>
  <c r="B242" i="3"/>
  <c r="D242" i="3"/>
  <c r="E242" i="3"/>
  <c r="F242" i="3"/>
  <c r="G242" i="3"/>
  <c r="H242" i="3"/>
  <c r="B243" i="3"/>
  <c r="D243" i="3"/>
  <c r="E243" i="3"/>
  <c r="F243" i="3"/>
  <c r="G243" i="3"/>
  <c r="H243" i="3"/>
  <c r="B244" i="3"/>
  <c r="D244" i="3"/>
  <c r="E244" i="3"/>
  <c r="F244" i="3"/>
  <c r="G244" i="3"/>
  <c r="H244" i="3"/>
  <c r="B245" i="3"/>
  <c r="D245" i="3"/>
  <c r="E245" i="3"/>
  <c r="F245" i="3"/>
  <c r="G245" i="3"/>
  <c r="H245" i="3"/>
  <c r="B246" i="3"/>
  <c r="D246" i="3"/>
  <c r="E246" i="3"/>
  <c r="F246" i="3"/>
  <c r="G246" i="3"/>
  <c r="H246" i="3"/>
  <c r="B247" i="3"/>
  <c r="D247" i="3"/>
  <c r="E247" i="3"/>
  <c r="F247" i="3"/>
  <c r="G247" i="3"/>
  <c r="H247" i="3"/>
  <c r="B248" i="3"/>
  <c r="D248" i="3"/>
  <c r="E248" i="3"/>
  <c r="F248" i="3"/>
  <c r="G248" i="3"/>
  <c r="H248" i="3"/>
  <c r="B249" i="3"/>
  <c r="D249" i="3"/>
  <c r="E249" i="3"/>
  <c r="F249" i="3"/>
  <c r="G249" i="3"/>
  <c r="H249" i="3"/>
  <c r="E126" i="3" l="1"/>
  <c r="P152" i="7"/>
  <c r="F153" i="7"/>
  <c r="H153" i="7"/>
  <c r="J153" i="7"/>
  <c r="L153" i="7"/>
  <c r="L155" i="7" s="1"/>
  <c r="N153" i="7"/>
  <c r="N155" i="7" s="1"/>
  <c r="F152" i="7"/>
  <c r="P153" i="7"/>
  <c r="H152" i="7"/>
  <c r="D152" i="7"/>
  <c r="J152" i="7"/>
  <c r="B255" i="3"/>
  <c r="H126" i="3"/>
  <c r="E127" i="3"/>
  <c r="D127" i="3"/>
  <c r="H255" i="3"/>
  <c r="F255" i="3"/>
  <c r="D255" i="3"/>
  <c r="E255" i="3"/>
  <c r="G255" i="3"/>
  <c r="O3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K3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AE3" i="6"/>
  <c r="AE4" i="6"/>
  <c r="AE5" i="6"/>
  <c r="AE6" i="6"/>
  <c r="AE7" i="6"/>
  <c r="AE8" i="6"/>
  <c r="AE9" i="6"/>
  <c r="AE10" i="6"/>
  <c r="AE11" i="6"/>
  <c r="AE12" i="6"/>
  <c r="AE13" i="6"/>
  <c r="AE14" i="6"/>
  <c r="AE15" i="6"/>
  <c r="AE16" i="6"/>
  <c r="AE17" i="6"/>
  <c r="AE18" i="6"/>
  <c r="AE19" i="6"/>
  <c r="AE20" i="6"/>
  <c r="AE21" i="6"/>
  <c r="AE22" i="6"/>
  <c r="AE23" i="6"/>
  <c r="AE24" i="6"/>
  <c r="AE25" i="6"/>
  <c r="AE26" i="6"/>
  <c r="AE27" i="6"/>
  <c r="AE28" i="6"/>
  <c r="AE29" i="6"/>
  <c r="AE30" i="6"/>
  <c r="AE31" i="6"/>
  <c r="AE32" i="6"/>
  <c r="AE33" i="6"/>
  <c r="AE34" i="6"/>
  <c r="AE35" i="6"/>
  <c r="AE36" i="6"/>
  <c r="AE37" i="6"/>
  <c r="AE38" i="6"/>
  <c r="AE39" i="6"/>
  <c r="AE40" i="6"/>
  <c r="AE41" i="6"/>
  <c r="AE42" i="6"/>
  <c r="AE43" i="6"/>
  <c r="AE44" i="6"/>
  <c r="AE45" i="6"/>
  <c r="AE46" i="6"/>
  <c r="AE47" i="6"/>
  <c r="AE48" i="6"/>
  <c r="AE49" i="6"/>
  <c r="AE50" i="6"/>
  <c r="AE51" i="6"/>
  <c r="AE52" i="6"/>
  <c r="AE53" i="6"/>
  <c r="AE54" i="6"/>
  <c r="AE55" i="6"/>
  <c r="AE56" i="6"/>
  <c r="AE57" i="6"/>
  <c r="AE58" i="6"/>
  <c r="AE59" i="6"/>
  <c r="AE60" i="6"/>
  <c r="AE61" i="6"/>
  <c r="AE62" i="6"/>
  <c r="AE63" i="6"/>
  <c r="AE64" i="6"/>
  <c r="AE65" i="6"/>
  <c r="AE66" i="6"/>
  <c r="AE67" i="6"/>
  <c r="AE68" i="6"/>
  <c r="AE69" i="6"/>
  <c r="AE70" i="6"/>
  <c r="AE71" i="6"/>
  <c r="AE72" i="6"/>
  <c r="AC3" i="6"/>
  <c r="AC4" i="6"/>
  <c r="AC5" i="6"/>
  <c r="AC6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4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A3" i="6"/>
  <c r="AA4" i="6"/>
  <c r="AA5" i="6"/>
  <c r="AA6" i="6"/>
  <c r="AA7" i="6"/>
  <c r="AA8" i="6"/>
  <c r="AA9" i="6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31" i="6"/>
  <c r="AA32" i="6"/>
  <c r="AA33" i="6"/>
  <c r="AA34" i="6"/>
  <c r="AA35" i="6"/>
  <c r="AA36" i="6"/>
  <c r="AA37" i="6"/>
  <c r="AA38" i="6"/>
  <c r="AA39" i="6"/>
  <c r="AA40" i="6"/>
  <c r="AA41" i="6"/>
  <c r="AA42" i="6"/>
  <c r="AA43" i="6"/>
  <c r="AA44" i="6"/>
  <c r="AA45" i="6"/>
  <c r="AA46" i="6"/>
  <c r="AA47" i="6"/>
  <c r="AA48" i="6"/>
  <c r="AA49" i="6"/>
  <c r="AA50" i="6"/>
  <c r="AA51" i="6"/>
  <c r="AA52" i="6"/>
  <c r="AA53" i="6"/>
  <c r="AA54" i="6"/>
  <c r="AA55" i="6"/>
  <c r="AA56" i="6"/>
  <c r="AA57" i="6"/>
  <c r="AA58" i="6"/>
  <c r="AA59" i="6"/>
  <c r="AA60" i="6"/>
  <c r="AA61" i="6"/>
  <c r="AA62" i="6"/>
  <c r="AA63" i="6"/>
  <c r="AA64" i="6"/>
  <c r="AA65" i="6"/>
  <c r="AA66" i="6"/>
  <c r="AA67" i="6"/>
  <c r="AA68" i="6"/>
  <c r="AA69" i="6"/>
  <c r="AA70" i="6"/>
  <c r="AA71" i="6"/>
  <c r="AA72" i="6"/>
  <c r="Y3" i="6"/>
  <c r="Y4" i="6"/>
  <c r="Y5" i="6"/>
  <c r="Y6" i="6"/>
  <c r="Y7" i="6"/>
  <c r="Y8" i="6"/>
  <c r="Y9" i="6"/>
  <c r="Y10" i="6"/>
  <c r="Y11" i="6"/>
  <c r="Y12" i="6"/>
  <c r="Y13" i="6"/>
  <c r="Y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28" i="6"/>
  <c r="Y29" i="6"/>
  <c r="Y30" i="6"/>
  <c r="Y31" i="6"/>
  <c r="Y32" i="6"/>
  <c r="Y33" i="6"/>
  <c r="Y34" i="6"/>
  <c r="Y35" i="6"/>
  <c r="Y36" i="6"/>
  <c r="Y37" i="6"/>
  <c r="Y38" i="6"/>
  <c r="Y39" i="6"/>
  <c r="Y40" i="6"/>
  <c r="Y41" i="6"/>
  <c r="Y42" i="6"/>
  <c r="Y43" i="6"/>
  <c r="Y44" i="6"/>
  <c r="Y45" i="6"/>
  <c r="Y46" i="6"/>
  <c r="Y47" i="6"/>
  <c r="Y48" i="6"/>
  <c r="Y49" i="6"/>
  <c r="Y50" i="6"/>
  <c r="Y51" i="6"/>
  <c r="Y52" i="6"/>
  <c r="Y53" i="6"/>
  <c r="Y54" i="6"/>
  <c r="Y55" i="6"/>
  <c r="Y56" i="6"/>
  <c r="Y57" i="6"/>
  <c r="Y58" i="6"/>
  <c r="Y59" i="6"/>
  <c r="Y60" i="6"/>
  <c r="Y61" i="6"/>
  <c r="Y62" i="6"/>
  <c r="Y63" i="6"/>
  <c r="Y64" i="6"/>
  <c r="Y65" i="6"/>
  <c r="Y66" i="6"/>
  <c r="Y67" i="6"/>
  <c r="Y68" i="6"/>
  <c r="Y69" i="6"/>
  <c r="Y70" i="6"/>
  <c r="Y71" i="6"/>
  <c r="Y72" i="6"/>
  <c r="W3" i="6"/>
  <c r="W4" i="6"/>
  <c r="W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U3" i="6"/>
  <c r="U4" i="6"/>
  <c r="U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U51" i="6"/>
  <c r="U52" i="6"/>
  <c r="U53" i="6"/>
  <c r="U54" i="6"/>
  <c r="U55" i="6"/>
  <c r="U56" i="6"/>
  <c r="U57" i="6"/>
  <c r="U58" i="6"/>
  <c r="U59" i="6"/>
  <c r="U60" i="6"/>
  <c r="U61" i="6"/>
  <c r="U62" i="6"/>
  <c r="U63" i="6"/>
  <c r="U64" i="6"/>
  <c r="U65" i="6"/>
  <c r="U66" i="6"/>
  <c r="U67" i="6"/>
  <c r="U68" i="6"/>
  <c r="U69" i="6"/>
  <c r="U70" i="6"/>
  <c r="U71" i="6"/>
  <c r="U72" i="6"/>
  <c r="S3" i="6"/>
  <c r="S4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H155" i="7" l="1"/>
  <c r="F155" i="7"/>
  <c r="J155" i="7"/>
  <c r="P155" i="7"/>
  <c r="W2" i="6"/>
  <c r="S2" i="6"/>
  <c r="AE2" i="6"/>
  <c r="AC2" i="6"/>
  <c r="AA2" i="6"/>
  <c r="Y2" i="6"/>
  <c r="U2" i="6"/>
  <c r="O2" i="6"/>
  <c r="AE73" i="6" s="1"/>
  <c r="M2" i="6"/>
  <c r="AC73" i="6" s="1"/>
  <c r="K2" i="6"/>
  <c r="AA73" i="6" s="1"/>
  <c r="I2" i="6"/>
  <c r="Y73" i="6" s="1"/>
  <c r="G2" i="6"/>
  <c r="W73" i="6" s="1"/>
  <c r="E2" i="6"/>
  <c r="U73" i="6" s="1"/>
  <c r="C2" i="6"/>
  <c r="O61" i="5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2" i="5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2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2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2" i="5"/>
  <c r="AE55" i="5"/>
  <c r="AE54" i="5"/>
  <c r="AE53" i="5"/>
  <c r="AE52" i="5"/>
  <c r="AE51" i="5"/>
  <c r="AE50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4" i="5"/>
  <c r="AE33" i="5"/>
  <c r="AE32" i="5"/>
  <c r="AE31" i="5"/>
  <c r="AE30" i="5"/>
  <c r="AE29" i="5"/>
  <c r="AE28" i="5"/>
  <c r="AE27" i="5"/>
  <c r="AE26" i="5"/>
  <c r="AE25" i="5"/>
  <c r="AE24" i="5"/>
  <c r="AE23" i="5"/>
  <c r="AE22" i="5"/>
  <c r="AE21" i="5"/>
  <c r="AE20" i="5"/>
  <c r="AE19" i="5"/>
  <c r="AE18" i="5"/>
  <c r="AE17" i="5"/>
  <c r="AE16" i="5"/>
  <c r="AE15" i="5"/>
  <c r="AE14" i="5"/>
  <c r="AE13" i="5"/>
  <c r="AE12" i="5"/>
  <c r="AE11" i="5"/>
  <c r="AE10" i="5"/>
  <c r="AE9" i="5"/>
  <c r="AE8" i="5"/>
  <c r="AE7" i="5"/>
  <c r="AE6" i="5"/>
  <c r="AE5" i="5"/>
  <c r="AE4" i="5"/>
  <c r="AE3" i="5"/>
  <c r="AE2" i="5"/>
  <c r="AC55" i="5"/>
  <c r="AC54" i="5"/>
  <c r="AC53" i="5"/>
  <c r="AC52" i="5"/>
  <c r="AC51" i="5"/>
  <c r="AC50" i="5"/>
  <c r="AC49" i="5"/>
  <c r="AC48" i="5"/>
  <c r="AC47" i="5"/>
  <c r="AC46" i="5"/>
  <c r="AC45" i="5"/>
  <c r="AC44" i="5"/>
  <c r="AC43" i="5"/>
  <c r="AC42" i="5"/>
  <c r="AC41" i="5"/>
  <c r="AC40" i="5"/>
  <c r="AC39" i="5"/>
  <c r="AC38" i="5"/>
  <c r="AC37" i="5"/>
  <c r="AC36" i="5"/>
  <c r="AC35" i="5"/>
  <c r="AC34" i="5"/>
  <c r="AC33" i="5"/>
  <c r="AC32" i="5"/>
  <c r="AC31" i="5"/>
  <c r="AC30" i="5"/>
  <c r="AC29" i="5"/>
  <c r="AC28" i="5"/>
  <c r="AC27" i="5"/>
  <c r="AC26" i="5"/>
  <c r="AC25" i="5"/>
  <c r="AC24" i="5"/>
  <c r="AC23" i="5"/>
  <c r="AC22" i="5"/>
  <c r="AC21" i="5"/>
  <c r="AC20" i="5"/>
  <c r="AC19" i="5"/>
  <c r="AC18" i="5"/>
  <c r="AC17" i="5"/>
  <c r="AC16" i="5"/>
  <c r="AC15" i="5"/>
  <c r="AC14" i="5"/>
  <c r="AC13" i="5"/>
  <c r="AC12" i="5"/>
  <c r="AC11" i="5"/>
  <c r="AC10" i="5"/>
  <c r="AC9" i="5"/>
  <c r="AC8" i="5"/>
  <c r="AC7" i="5"/>
  <c r="AC6" i="5"/>
  <c r="AC5" i="5"/>
  <c r="AC4" i="5"/>
  <c r="AC3" i="5"/>
  <c r="AC2" i="5"/>
  <c r="AA55" i="5"/>
  <c r="AA54" i="5"/>
  <c r="AA53" i="5"/>
  <c r="AA52" i="5"/>
  <c r="AA51" i="5"/>
  <c r="AA50" i="5"/>
  <c r="AA49" i="5"/>
  <c r="AA48" i="5"/>
  <c r="AA47" i="5"/>
  <c r="AA46" i="5"/>
  <c r="AA45" i="5"/>
  <c r="AA44" i="5"/>
  <c r="AA43" i="5"/>
  <c r="AA42" i="5"/>
  <c r="AA41" i="5"/>
  <c r="AA40" i="5"/>
  <c r="AA39" i="5"/>
  <c r="AA38" i="5"/>
  <c r="AA37" i="5"/>
  <c r="AA36" i="5"/>
  <c r="AA35" i="5"/>
  <c r="AA34" i="5"/>
  <c r="AA33" i="5"/>
  <c r="AA32" i="5"/>
  <c r="AA31" i="5"/>
  <c r="AA30" i="5"/>
  <c r="AA29" i="5"/>
  <c r="AA28" i="5"/>
  <c r="AA27" i="5"/>
  <c r="AA26" i="5"/>
  <c r="AA25" i="5"/>
  <c r="AA24" i="5"/>
  <c r="AA23" i="5"/>
  <c r="AA22" i="5"/>
  <c r="AA21" i="5"/>
  <c r="AA20" i="5"/>
  <c r="AA19" i="5"/>
  <c r="AA18" i="5"/>
  <c r="AA17" i="5"/>
  <c r="AA16" i="5"/>
  <c r="AA15" i="5"/>
  <c r="AA14" i="5"/>
  <c r="AA13" i="5"/>
  <c r="AA12" i="5"/>
  <c r="AA11" i="5"/>
  <c r="AA10" i="5"/>
  <c r="AA9" i="5"/>
  <c r="AA8" i="5"/>
  <c r="AA7" i="5"/>
  <c r="AA6" i="5"/>
  <c r="AA5" i="5"/>
  <c r="AA4" i="5"/>
  <c r="AA3" i="5"/>
  <c r="AA2" i="5"/>
  <c r="Y55" i="5"/>
  <c r="Y54" i="5"/>
  <c r="Y53" i="5"/>
  <c r="Y52" i="5"/>
  <c r="Y51" i="5"/>
  <c r="Y50" i="5"/>
  <c r="Y49" i="5"/>
  <c r="Y48" i="5"/>
  <c r="Y47" i="5"/>
  <c r="Y46" i="5"/>
  <c r="Y45" i="5"/>
  <c r="Y44" i="5"/>
  <c r="Y43" i="5"/>
  <c r="Y42" i="5"/>
  <c r="Y41" i="5"/>
  <c r="Y40" i="5"/>
  <c r="Y39" i="5"/>
  <c r="Y38" i="5"/>
  <c r="Y37" i="5"/>
  <c r="Y36" i="5"/>
  <c r="Y35" i="5"/>
  <c r="Y34" i="5"/>
  <c r="Y33" i="5"/>
  <c r="Y32" i="5"/>
  <c r="Y31" i="5"/>
  <c r="Y30" i="5"/>
  <c r="Y29" i="5"/>
  <c r="Y28" i="5"/>
  <c r="Y27" i="5"/>
  <c r="Y26" i="5"/>
  <c r="Y25" i="5"/>
  <c r="Y24" i="5"/>
  <c r="Y23" i="5"/>
  <c r="Y22" i="5"/>
  <c r="Y21" i="5"/>
  <c r="Y20" i="5"/>
  <c r="Y19" i="5"/>
  <c r="Y18" i="5"/>
  <c r="Y17" i="5"/>
  <c r="Y16" i="5"/>
  <c r="Y15" i="5"/>
  <c r="Y14" i="5"/>
  <c r="Y13" i="5"/>
  <c r="Y12" i="5"/>
  <c r="Y11" i="5"/>
  <c r="Y10" i="5"/>
  <c r="Y9" i="5"/>
  <c r="Y8" i="5"/>
  <c r="Y7" i="5"/>
  <c r="Y6" i="5"/>
  <c r="Y5" i="5"/>
  <c r="Y4" i="5"/>
  <c r="Y3" i="5"/>
  <c r="Y2" i="5"/>
  <c r="W55" i="5"/>
  <c r="W54" i="5"/>
  <c r="W53" i="5"/>
  <c r="W52" i="5"/>
  <c r="W51" i="5"/>
  <c r="W50" i="5"/>
  <c r="W49" i="5"/>
  <c r="W48" i="5"/>
  <c r="W47" i="5"/>
  <c r="W46" i="5"/>
  <c r="W45" i="5"/>
  <c r="W44" i="5"/>
  <c r="W43" i="5"/>
  <c r="W42" i="5"/>
  <c r="W41" i="5"/>
  <c r="W40" i="5"/>
  <c r="W39" i="5"/>
  <c r="W38" i="5"/>
  <c r="W37" i="5"/>
  <c r="W36" i="5"/>
  <c r="W35" i="5"/>
  <c r="W34" i="5"/>
  <c r="W33" i="5"/>
  <c r="W32" i="5"/>
  <c r="W31" i="5"/>
  <c r="W30" i="5"/>
  <c r="W29" i="5"/>
  <c r="W28" i="5"/>
  <c r="W27" i="5"/>
  <c r="W26" i="5"/>
  <c r="W25" i="5"/>
  <c r="W24" i="5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W10" i="5"/>
  <c r="W9" i="5"/>
  <c r="W8" i="5"/>
  <c r="W7" i="5"/>
  <c r="W6" i="5"/>
  <c r="W5" i="5"/>
  <c r="W4" i="5"/>
  <c r="W3" i="5"/>
  <c r="W2" i="5"/>
  <c r="U55" i="5"/>
  <c r="U54" i="5"/>
  <c r="U53" i="5"/>
  <c r="U52" i="5"/>
  <c r="U51" i="5"/>
  <c r="U50" i="5"/>
  <c r="U49" i="5"/>
  <c r="U48" i="5"/>
  <c r="U47" i="5"/>
  <c r="U46" i="5"/>
  <c r="U45" i="5"/>
  <c r="U44" i="5"/>
  <c r="U43" i="5"/>
  <c r="U42" i="5"/>
  <c r="U41" i="5"/>
  <c r="U40" i="5"/>
  <c r="U39" i="5"/>
  <c r="U38" i="5"/>
  <c r="U37" i="5"/>
  <c r="U36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6" i="5"/>
  <c r="U5" i="5"/>
  <c r="U4" i="5"/>
  <c r="U3" i="5"/>
  <c r="U2" i="5"/>
  <c r="C61" i="5"/>
  <c r="C60" i="5"/>
  <c r="C59" i="5"/>
  <c r="C58" i="5"/>
  <c r="C57" i="5"/>
  <c r="C56" i="5"/>
  <c r="S55" i="5"/>
  <c r="C55" i="5"/>
  <c r="S54" i="5"/>
  <c r="C54" i="5"/>
  <c r="S53" i="5"/>
  <c r="C53" i="5"/>
  <c r="S52" i="5"/>
  <c r="C52" i="5"/>
  <c r="S51" i="5"/>
  <c r="C51" i="5"/>
  <c r="S50" i="5"/>
  <c r="C50" i="5"/>
  <c r="S49" i="5"/>
  <c r="C49" i="5"/>
  <c r="S48" i="5"/>
  <c r="C48" i="5"/>
  <c r="S47" i="5"/>
  <c r="C47" i="5"/>
  <c r="S46" i="5"/>
  <c r="C46" i="5"/>
  <c r="S45" i="5"/>
  <c r="C45" i="5"/>
  <c r="S44" i="5"/>
  <c r="C44" i="5"/>
  <c r="S43" i="5"/>
  <c r="C43" i="5"/>
  <c r="S42" i="5"/>
  <c r="C42" i="5"/>
  <c r="S41" i="5"/>
  <c r="C41" i="5"/>
  <c r="S40" i="5"/>
  <c r="C40" i="5"/>
  <c r="S39" i="5"/>
  <c r="C39" i="5"/>
  <c r="S38" i="5"/>
  <c r="C38" i="5"/>
  <c r="S37" i="5"/>
  <c r="C37" i="5"/>
  <c r="S36" i="5"/>
  <c r="C36" i="5"/>
  <c r="S35" i="5"/>
  <c r="C35" i="5"/>
  <c r="S34" i="5"/>
  <c r="C34" i="5"/>
  <c r="S33" i="5"/>
  <c r="C33" i="5"/>
  <c r="S32" i="5"/>
  <c r="C32" i="5"/>
  <c r="S31" i="5"/>
  <c r="C31" i="5"/>
  <c r="S30" i="5"/>
  <c r="C30" i="5"/>
  <c r="S29" i="5"/>
  <c r="C29" i="5"/>
  <c r="S28" i="5"/>
  <c r="C28" i="5"/>
  <c r="S27" i="5"/>
  <c r="C27" i="5"/>
  <c r="S26" i="5"/>
  <c r="C26" i="5"/>
  <c r="S25" i="5"/>
  <c r="C25" i="5"/>
  <c r="S24" i="5"/>
  <c r="C24" i="5"/>
  <c r="S23" i="5"/>
  <c r="C23" i="5"/>
  <c r="S22" i="5"/>
  <c r="C22" i="5"/>
  <c r="S21" i="5"/>
  <c r="C21" i="5"/>
  <c r="S20" i="5"/>
  <c r="C20" i="5"/>
  <c r="S19" i="5"/>
  <c r="C19" i="5"/>
  <c r="S18" i="5"/>
  <c r="C18" i="5"/>
  <c r="S17" i="5"/>
  <c r="C17" i="5"/>
  <c r="S16" i="5"/>
  <c r="C16" i="5"/>
  <c r="S15" i="5"/>
  <c r="C15" i="5"/>
  <c r="S14" i="5"/>
  <c r="C14" i="5"/>
  <c r="S13" i="5"/>
  <c r="C13" i="5"/>
  <c r="S12" i="5"/>
  <c r="C12" i="5"/>
  <c r="S11" i="5"/>
  <c r="C11" i="5"/>
  <c r="S10" i="5"/>
  <c r="C10" i="5"/>
  <c r="S9" i="5"/>
  <c r="C9" i="5"/>
  <c r="S8" i="5"/>
  <c r="C8" i="5"/>
  <c r="S7" i="5"/>
  <c r="C7" i="5"/>
  <c r="S6" i="5"/>
  <c r="C6" i="5"/>
  <c r="S5" i="5"/>
  <c r="C5" i="5"/>
  <c r="S4" i="5"/>
  <c r="C4" i="5"/>
  <c r="S3" i="5"/>
  <c r="C3" i="5"/>
  <c r="S2" i="5"/>
  <c r="C2" i="5"/>
  <c r="U74" i="6" l="1"/>
  <c r="AE74" i="6"/>
  <c r="AC74" i="6"/>
  <c r="AA74" i="6"/>
  <c r="S73" i="6"/>
  <c r="S74" i="6"/>
  <c r="Y74" i="6"/>
  <c r="W74" i="6"/>
  <c r="AC58" i="5"/>
  <c r="Y58" i="5"/>
  <c r="AE58" i="5"/>
  <c r="AA58" i="5"/>
  <c r="W58" i="5"/>
  <c r="U58" i="5"/>
  <c r="S58" i="5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2" i="4"/>
  <c r="O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2" i="4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2" i="4"/>
  <c r="AE76" i="6" l="1"/>
  <c r="AA76" i="6"/>
  <c r="W76" i="6"/>
  <c r="S76" i="6"/>
  <c r="U76" i="6"/>
  <c r="AC76" i="6"/>
  <c r="Y76" i="6"/>
  <c r="O58" i="4"/>
  <c r="V55" i="2"/>
  <c r="W55" i="2"/>
  <c r="X55" i="2"/>
  <c r="Y55" i="2"/>
  <c r="Z55" i="2"/>
  <c r="V56" i="2"/>
  <c r="W56" i="2"/>
  <c r="X56" i="2"/>
  <c r="Y56" i="2"/>
  <c r="Z56" i="2"/>
  <c r="V57" i="2"/>
  <c r="W57" i="2"/>
  <c r="X57" i="2"/>
  <c r="Y57" i="2"/>
  <c r="Z57" i="2"/>
  <c r="V58" i="2"/>
  <c r="W58" i="2"/>
  <c r="X58" i="2"/>
  <c r="Y58" i="2"/>
  <c r="Z58" i="2"/>
  <c r="V59" i="2"/>
  <c r="W59" i="2"/>
  <c r="X59" i="2"/>
  <c r="Y59" i="2"/>
  <c r="Z59" i="2"/>
  <c r="V60" i="2"/>
  <c r="W60" i="2"/>
  <c r="X60" i="2"/>
  <c r="Y60" i="2"/>
  <c r="Z60" i="2"/>
  <c r="V61" i="2"/>
  <c r="W61" i="2"/>
  <c r="X61" i="2"/>
  <c r="Y61" i="2"/>
  <c r="Z61" i="2"/>
  <c r="V62" i="2"/>
  <c r="W62" i="2"/>
  <c r="X62" i="2"/>
  <c r="Y62" i="2"/>
  <c r="Z62" i="2"/>
  <c r="V63" i="2"/>
  <c r="W63" i="2"/>
  <c r="X63" i="2"/>
  <c r="Y63" i="2"/>
  <c r="Z63" i="2"/>
  <c r="V64" i="2"/>
  <c r="W64" i="2"/>
  <c r="X64" i="2"/>
  <c r="Y64" i="2"/>
  <c r="Z64" i="2"/>
  <c r="V65" i="2"/>
  <c r="W65" i="2"/>
  <c r="X65" i="2"/>
  <c r="Y65" i="2"/>
  <c r="Z65" i="2"/>
  <c r="V66" i="2"/>
  <c r="W66" i="2"/>
  <c r="X66" i="2"/>
  <c r="Y66" i="2"/>
  <c r="Z66" i="2"/>
  <c r="V67" i="2"/>
  <c r="W67" i="2"/>
  <c r="X67" i="2"/>
  <c r="Y67" i="2"/>
  <c r="Z67" i="2"/>
  <c r="V68" i="2"/>
  <c r="W68" i="2"/>
  <c r="X68" i="2"/>
  <c r="Y68" i="2"/>
  <c r="Z68" i="2"/>
  <c r="V69" i="2"/>
  <c r="W69" i="2"/>
  <c r="X69" i="2"/>
  <c r="Y69" i="2"/>
  <c r="Z69" i="2"/>
  <c r="V70" i="2"/>
  <c r="W70" i="2"/>
  <c r="X70" i="2"/>
  <c r="Y70" i="2"/>
  <c r="Z70" i="2"/>
  <c r="V71" i="2"/>
  <c r="W71" i="2"/>
  <c r="X71" i="2"/>
  <c r="Y71" i="2"/>
  <c r="Z71" i="2"/>
  <c r="V72" i="2"/>
  <c r="W72" i="2"/>
  <c r="X72" i="2"/>
  <c r="Y72" i="2"/>
  <c r="Z72" i="2"/>
  <c r="V73" i="2"/>
  <c r="W73" i="2"/>
  <c r="X73" i="2"/>
  <c r="Y73" i="2"/>
  <c r="Z73" i="2"/>
  <c r="V74" i="2"/>
  <c r="W74" i="2"/>
  <c r="X74" i="2"/>
  <c r="Y74" i="2"/>
  <c r="Z74" i="2"/>
  <c r="V75" i="2"/>
  <c r="W75" i="2"/>
  <c r="X75" i="2"/>
  <c r="Y75" i="2"/>
  <c r="Z75" i="2"/>
  <c r="V76" i="2"/>
  <c r="W76" i="2"/>
  <c r="X76" i="2"/>
  <c r="Y76" i="2"/>
  <c r="Z76" i="2"/>
  <c r="V77" i="2"/>
  <c r="W77" i="2"/>
  <c r="X77" i="2"/>
  <c r="Y77" i="2"/>
  <c r="Z77" i="2"/>
  <c r="V78" i="2"/>
  <c r="W78" i="2"/>
  <c r="X78" i="2"/>
  <c r="Y78" i="2"/>
  <c r="Z78" i="2"/>
  <c r="V79" i="2"/>
  <c r="W79" i="2"/>
  <c r="X79" i="2"/>
  <c r="Y79" i="2"/>
  <c r="Z79" i="2"/>
  <c r="V80" i="2"/>
  <c r="W80" i="2"/>
  <c r="X80" i="2"/>
  <c r="Y80" i="2"/>
  <c r="Z80" i="2"/>
  <c r="V81" i="2"/>
  <c r="W81" i="2"/>
  <c r="X81" i="2"/>
  <c r="Y81" i="2"/>
  <c r="Z81" i="2"/>
  <c r="V82" i="2"/>
  <c r="W82" i="2"/>
  <c r="X82" i="2"/>
  <c r="Y82" i="2"/>
  <c r="Z82" i="2"/>
  <c r="V83" i="2"/>
  <c r="W83" i="2"/>
  <c r="X83" i="2"/>
  <c r="Y83" i="2"/>
  <c r="Z83" i="2"/>
  <c r="V84" i="2"/>
  <c r="W84" i="2"/>
  <c r="X84" i="2"/>
  <c r="Y84" i="2"/>
  <c r="Z84" i="2"/>
  <c r="V85" i="2"/>
  <c r="W85" i="2"/>
  <c r="X85" i="2"/>
  <c r="Y85" i="2"/>
  <c r="Z85" i="2"/>
  <c r="V86" i="2"/>
  <c r="W86" i="2"/>
  <c r="X86" i="2"/>
  <c r="Y86" i="2"/>
  <c r="Z86" i="2"/>
  <c r="V87" i="2"/>
  <c r="W87" i="2"/>
  <c r="X87" i="2"/>
  <c r="Y87" i="2"/>
  <c r="Z87" i="2"/>
  <c r="V88" i="2"/>
  <c r="W88" i="2"/>
  <c r="X88" i="2"/>
  <c r="Y88" i="2"/>
  <c r="Z88" i="2"/>
  <c r="V89" i="2"/>
  <c r="W89" i="2"/>
  <c r="X89" i="2"/>
  <c r="Y89" i="2"/>
  <c r="Z89" i="2"/>
  <c r="V90" i="2"/>
  <c r="W90" i="2"/>
  <c r="X90" i="2"/>
  <c r="Y90" i="2"/>
  <c r="Z90" i="2"/>
  <c r="V91" i="2"/>
  <c r="W91" i="2"/>
  <c r="X91" i="2"/>
  <c r="Y91" i="2"/>
  <c r="Z91" i="2"/>
  <c r="V92" i="2"/>
  <c r="W92" i="2"/>
  <c r="X92" i="2"/>
  <c r="Y92" i="2"/>
  <c r="Z92" i="2"/>
  <c r="V93" i="2"/>
  <c r="W93" i="2"/>
  <c r="X93" i="2"/>
  <c r="Y93" i="2"/>
  <c r="Z93" i="2"/>
  <c r="V94" i="2"/>
  <c r="W94" i="2"/>
  <c r="X94" i="2"/>
  <c r="Y94" i="2"/>
  <c r="Z94" i="2"/>
  <c r="V95" i="2"/>
  <c r="W95" i="2"/>
  <c r="X95" i="2"/>
  <c r="Y95" i="2"/>
  <c r="Z95" i="2"/>
  <c r="V96" i="2"/>
  <c r="W96" i="2"/>
  <c r="X96" i="2"/>
  <c r="Y96" i="2"/>
  <c r="Z96" i="2"/>
  <c r="V97" i="2"/>
  <c r="W97" i="2"/>
  <c r="X97" i="2"/>
  <c r="Y97" i="2"/>
  <c r="Z97" i="2"/>
  <c r="V98" i="2"/>
  <c r="W98" i="2"/>
  <c r="X98" i="2"/>
  <c r="Y98" i="2"/>
  <c r="Z98" i="2"/>
  <c r="V99" i="2"/>
  <c r="W99" i="2"/>
  <c r="X99" i="2"/>
  <c r="Y99" i="2"/>
  <c r="Z99" i="2"/>
  <c r="V100" i="2"/>
  <c r="W100" i="2"/>
  <c r="X100" i="2"/>
  <c r="Y100" i="2"/>
  <c r="Z100" i="2"/>
  <c r="V101" i="2"/>
  <c r="W101" i="2"/>
  <c r="X101" i="2"/>
  <c r="Y101" i="2"/>
  <c r="Z101" i="2"/>
  <c r="V102" i="2"/>
  <c r="W102" i="2"/>
  <c r="X102" i="2"/>
  <c r="Y102" i="2"/>
  <c r="Z102" i="2"/>
  <c r="V103" i="2"/>
  <c r="W103" i="2"/>
  <c r="X103" i="2"/>
  <c r="Y103" i="2"/>
  <c r="Z103" i="2"/>
  <c r="V104" i="2"/>
  <c r="W104" i="2"/>
  <c r="X104" i="2"/>
  <c r="Y104" i="2"/>
  <c r="Z104" i="2"/>
  <c r="V105" i="2"/>
  <c r="W105" i="2"/>
  <c r="X105" i="2"/>
  <c r="Y105" i="2"/>
  <c r="Z105" i="2"/>
  <c r="V106" i="2"/>
  <c r="W106" i="2"/>
  <c r="X106" i="2"/>
  <c r="Y106" i="2"/>
  <c r="Z106" i="2"/>
  <c r="W54" i="2"/>
  <c r="X54" i="2"/>
  <c r="Y54" i="2"/>
  <c r="Z54" i="2"/>
  <c r="V54" i="2"/>
  <c r="V5" i="2"/>
  <c r="W5" i="2"/>
  <c r="X5" i="2"/>
  <c r="Y5" i="2"/>
  <c r="Z5" i="2"/>
  <c r="V6" i="2"/>
  <c r="W6" i="2"/>
  <c r="X6" i="2"/>
  <c r="Y6" i="2"/>
  <c r="Z6" i="2"/>
  <c r="V7" i="2"/>
  <c r="W7" i="2"/>
  <c r="X7" i="2"/>
  <c r="Y7" i="2"/>
  <c r="Z7" i="2"/>
  <c r="V8" i="2"/>
  <c r="W8" i="2"/>
  <c r="X8" i="2"/>
  <c r="Y8" i="2"/>
  <c r="Z8" i="2"/>
  <c r="V9" i="2"/>
  <c r="W9" i="2"/>
  <c r="X9" i="2"/>
  <c r="Y9" i="2"/>
  <c r="Z9" i="2"/>
  <c r="V10" i="2"/>
  <c r="W10" i="2"/>
  <c r="X10" i="2"/>
  <c r="Y10" i="2"/>
  <c r="Z10" i="2"/>
  <c r="V11" i="2"/>
  <c r="W11" i="2"/>
  <c r="X11" i="2"/>
  <c r="Y11" i="2"/>
  <c r="Z11" i="2"/>
  <c r="V12" i="2"/>
  <c r="W12" i="2"/>
  <c r="X12" i="2"/>
  <c r="Y12" i="2"/>
  <c r="Z12" i="2"/>
  <c r="V13" i="2"/>
  <c r="W13" i="2"/>
  <c r="X13" i="2"/>
  <c r="Y13" i="2"/>
  <c r="Z13" i="2"/>
  <c r="V14" i="2"/>
  <c r="W14" i="2"/>
  <c r="X14" i="2"/>
  <c r="Y14" i="2"/>
  <c r="Z14" i="2"/>
  <c r="V15" i="2"/>
  <c r="W15" i="2"/>
  <c r="X15" i="2"/>
  <c r="Y15" i="2"/>
  <c r="Z15" i="2"/>
  <c r="V16" i="2"/>
  <c r="W16" i="2"/>
  <c r="X16" i="2"/>
  <c r="Y16" i="2"/>
  <c r="Z16" i="2"/>
  <c r="V17" i="2"/>
  <c r="W17" i="2"/>
  <c r="X17" i="2"/>
  <c r="Y17" i="2"/>
  <c r="Z17" i="2"/>
  <c r="V18" i="2"/>
  <c r="W18" i="2"/>
  <c r="X18" i="2"/>
  <c r="Y18" i="2"/>
  <c r="Z18" i="2"/>
  <c r="V19" i="2"/>
  <c r="W19" i="2"/>
  <c r="X19" i="2"/>
  <c r="Y19" i="2"/>
  <c r="Z19" i="2"/>
  <c r="V20" i="2"/>
  <c r="W20" i="2"/>
  <c r="X20" i="2"/>
  <c r="Y20" i="2"/>
  <c r="Z20" i="2"/>
  <c r="V21" i="2"/>
  <c r="W21" i="2"/>
  <c r="X21" i="2"/>
  <c r="Y21" i="2"/>
  <c r="Z21" i="2"/>
  <c r="V22" i="2"/>
  <c r="W22" i="2"/>
  <c r="X22" i="2"/>
  <c r="Y22" i="2"/>
  <c r="Z22" i="2"/>
  <c r="V23" i="2"/>
  <c r="W23" i="2"/>
  <c r="X23" i="2"/>
  <c r="Y23" i="2"/>
  <c r="Z23" i="2"/>
  <c r="V24" i="2"/>
  <c r="W24" i="2"/>
  <c r="X24" i="2"/>
  <c r="Y24" i="2"/>
  <c r="Z24" i="2"/>
  <c r="V25" i="2"/>
  <c r="W25" i="2"/>
  <c r="X25" i="2"/>
  <c r="Y25" i="2"/>
  <c r="Z25" i="2"/>
  <c r="V26" i="2"/>
  <c r="W26" i="2"/>
  <c r="X26" i="2"/>
  <c r="Y26" i="2"/>
  <c r="Z26" i="2"/>
  <c r="V27" i="2"/>
  <c r="W27" i="2"/>
  <c r="X27" i="2"/>
  <c r="Y27" i="2"/>
  <c r="Z27" i="2"/>
  <c r="V28" i="2"/>
  <c r="W28" i="2"/>
  <c r="X28" i="2"/>
  <c r="Y28" i="2"/>
  <c r="Z28" i="2"/>
  <c r="V29" i="2"/>
  <c r="W29" i="2"/>
  <c r="X29" i="2"/>
  <c r="Y29" i="2"/>
  <c r="Z29" i="2"/>
  <c r="V30" i="2"/>
  <c r="W30" i="2"/>
  <c r="X30" i="2"/>
  <c r="Y30" i="2"/>
  <c r="Z30" i="2"/>
  <c r="V31" i="2"/>
  <c r="W31" i="2"/>
  <c r="X31" i="2"/>
  <c r="Y31" i="2"/>
  <c r="Z31" i="2"/>
  <c r="V32" i="2"/>
  <c r="W32" i="2"/>
  <c r="X32" i="2"/>
  <c r="Y32" i="2"/>
  <c r="Z32" i="2"/>
  <c r="V33" i="2"/>
  <c r="W33" i="2"/>
  <c r="X33" i="2"/>
  <c r="Y33" i="2"/>
  <c r="Z33" i="2"/>
  <c r="V34" i="2"/>
  <c r="W34" i="2"/>
  <c r="X34" i="2"/>
  <c r="Y34" i="2"/>
  <c r="Z34" i="2"/>
  <c r="V35" i="2"/>
  <c r="W35" i="2"/>
  <c r="X35" i="2"/>
  <c r="Y35" i="2"/>
  <c r="Z35" i="2"/>
  <c r="V36" i="2"/>
  <c r="W36" i="2"/>
  <c r="X36" i="2"/>
  <c r="Y36" i="2"/>
  <c r="Z36" i="2"/>
  <c r="V37" i="2"/>
  <c r="W37" i="2"/>
  <c r="X37" i="2"/>
  <c r="Y37" i="2"/>
  <c r="Z37" i="2"/>
  <c r="V38" i="2"/>
  <c r="W38" i="2"/>
  <c r="X38" i="2"/>
  <c r="Y38" i="2"/>
  <c r="Z38" i="2"/>
  <c r="V39" i="2"/>
  <c r="W39" i="2"/>
  <c r="X39" i="2"/>
  <c r="Y39" i="2"/>
  <c r="Z39" i="2"/>
  <c r="V40" i="2"/>
  <c r="W40" i="2"/>
  <c r="X40" i="2"/>
  <c r="Y40" i="2"/>
  <c r="Z40" i="2"/>
  <c r="V41" i="2"/>
  <c r="W41" i="2"/>
  <c r="X41" i="2"/>
  <c r="Y41" i="2"/>
  <c r="Z41" i="2"/>
  <c r="V42" i="2"/>
  <c r="W42" i="2"/>
  <c r="X42" i="2"/>
  <c r="Y42" i="2"/>
  <c r="Z42" i="2"/>
  <c r="V43" i="2"/>
  <c r="W43" i="2"/>
  <c r="X43" i="2"/>
  <c r="Y43" i="2"/>
  <c r="Z43" i="2"/>
  <c r="V44" i="2"/>
  <c r="W44" i="2"/>
  <c r="X44" i="2"/>
  <c r="Y44" i="2"/>
  <c r="Z44" i="2"/>
  <c r="V45" i="2"/>
  <c r="W45" i="2"/>
  <c r="X45" i="2"/>
  <c r="Y45" i="2"/>
  <c r="Z45" i="2"/>
  <c r="V46" i="2"/>
  <c r="W46" i="2"/>
  <c r="X46" i="2"/>
  <c r="Y46" i="2"/>
  <c r="Z46" i="2"/>
  <c r="V47" i="2"/>
  <c r="W47" i="2"/>
  <c r="X47" i="2"/>
  <c r="Y47" i="2"/>
  <c r="Z47" i="2"/>
  <c r="V48" i="2"/>
  <c r="W48" i="2"/>
  <c r="X48" i="2"/>
  <c r="Y48" i="2"/>
  <c r="Z48" i="2"/>
  <c r="V49" i="2"/>
  <c r="W49" i="2"/>
  <c r="X49" i="2"/>
  <c r="Y49" i="2"/>
  <c r="Z49" i="2"/>
  <c r="W4" i="2"/>
  <c r="X4" i="2"/>
  <c r="Y4" i="2"/>
  <c r="Z4" i="2"/>
  <c r="V4" i="2"/>
  <c r="Z111" i="2" l="1"/>
  <c r="Y111" i="2"/>
  <c r="X111" i="2"/>
  <c r="W111" i="2"/>
  <c r="V111" i="2"/>
  <c r="C108" i="2" l="1"/>
  <c r="D108" i="2"/>
  <c r="E108" i="2"/>
  <c r="F108" i="2"/>
  <c r="G108" i="2"/>
  <c r="H108" i="2"/>
  <c r="I108" i="2"/>
  <c r="J108" i="2"/>
  <c r="L108" i="2"/>
  <c r="M108" i="2"/>
  <c r="N108" i="2"/>
  <c r="O108" i="2"/>
  <c r="P108" i="2"/>
  <c r="B108" i="2"/>
  <c r="L50" i="2" l="1"/>
  <c r="M50" i="2"/>
  <c r="N50" i="2"/>
  <c r="O50" i="2"/>
  <c r="P50" i="2"/>
  <c r="N51" i="2" l="1"/>
  <c r="N111" i="2" s="1"/>
  <c r="P51" i="2"/>
  <c r="P111" i="2" s="1"/>
  <c r="M51" i="2"/>
  <c r="M111" i="2" s="1"/>
  <c r="O51" i="2"/>
  <c r="O111" i="2" s="1"/>
  <c r="L51" i="2"/>
  <c r="L111" i="2" s="1"/>
  <c r="C107" i="2" l="1"/>
  <c r="D107" i="2"/>
  <c r="E107" i="2"/>
  <c r="F107" i="2"/>
  <c r="G107" i="2"/>
  <c r="H107" i="2"/>
  <c r="I107" i="2"/>
  <c r="J107" i="2"/>
  <c r="L107" i="2"/>
  <c r="L110" i="2" s="1"/>
  <c r="M107" i="2"/>
  <c r="M110" i="2" s="1"/>
  <c r="N107" i="2"/>
  <c r="N110" i="2" s="1"/>
  <c r="O107" i="2"/>
  <c r="O110" i="2" s="1"/>
  <c r="P107" i="2"/>
  <c r="P110" i="2" s="1"/>
  <c r="B107" i="2"/>
  <c r="B50" i="2"/>
  <c r="B51" i="2" s="1"/>
  <c r="C50" i="2"/>
  <c r="C51" i="2" s="1"/>
  <c r="D50" i="2"/>
  <c r="E50" i="2"/>
  <c r="E51" i="2" s="1"/>
  <c r="F50" i="2"/>
  <c r="F51" i="2" s="1"/>
  <c r="G50" i="2"/>
  <c r="H50" i="2"/>
  <c r="H51" i="2" s="1"/>
  <c r="I50" i="2"/>
  <c r="I51" i="2" s="1"/>
  <c r="J50" i="2"/>
  <c r="B61" i="1"/>
  <c r="C61" i="1"/>
  <c r="D61" i="1"/>
  <c r="E61" i="1"/>
  <c r="F61" i="1"/>
  <c r="B34" i="1"/>
  <c r="C34" i="1"/>
  <c r="C63" i="1" s="1"/>
  <c r="D34" i="1"/>
  <c r="D63" i="1" s="1"/>
  <c r="E34" i="1"/>
  <c r="E63" i="1" s="1"/>
  <c r="F34" i="1"/>
  <c r="F63" i="1" s="1"/>
  <c r="B63" i="1" l="1"/>
  <c r="G110" i="2"/>
  <c r="G51" i="2"/>
  <c r="G111" i="2" s="1"/>
  <c r="D110" i="2"/>
  <c r="D51" i="2"/>
  <c r="D111" i="2" s="1"/>
  <c r="J110" i="2"/>
  <c r="J51" i="2"/>
  <c r="J111" i="2" s="1"/>
  <c r="M58" i="4"/>
  <c r="D153" i="7"/>
  <c r="D155" i="7" s="1"/>
</calcChain>
</file>

<file path=xl/sharedStrings.xml><?xml version="1.0" encoding="utf-8"?>
<sst xmlns="http://schemas.openxmlformats.org/spreadsheetml/2006/main" count="4161" uniqueCount="426">
  <si>
    <t>Mitchell</t>
  </si>
  <si>
    <t>SoftCubic100</t>
  </si>
  <si>
    <t>Lanczos3</t>
  </si>
  <si>
    <t>Lanczos4</t>
  </si>
  <si>
    <t>Lucy 86905</t>
  </si>
  <si>
    <t>Passengers 59323</t>
  </si>
  <si>
    <t>BvS 97400</t>
  </si>
  <si>
    <t>Atomic 45733</t>
  </si>
  <si>
    <t>Passengers 133920</t>
  </si>
  <si>
    <t>Passengers 133924</t>
  </si>
  <si>
    <t>Passengers 114675</t>
  </si>
  <si>
    <t>IT 155936</t>
  </si>
  <si>
    <t>IT 155948</t>
  </si>
  <si>
    <t>The Meg 1250</t>
  </si>
  <si>
    <t>Lucy 89873</t>
  </si>
  <si>
    <t>Passengers 136507</t>
  </si>
  <si>
    <t>Bicubic150</t>
  </si>
  <si>
    <t>Passengers 136544</t>
  </si>
  <si>
    <t>Real scenes</t>
  </si>
  <si>
    <t>Passengers 106456</t>
  </si>
  <si>
    <t>Passengers 106537</t>
  </si>
  <si>
    <t>Passengers 106609</t>
  </si>
  <si>
    <t>Passengers 106629</t>
  </si>
  <si>
    <t>Passengers 106661</t>
  </si>
  <si>
    <t>Passengers 106684</t>
  </si>
  <si>
    <t>Passengers 106721</t>
  </si>
  <si>
    <t>Passengers 106760</t>
  </si>
  <si>
    <t>Passengers 106877</t>
  </si>
  <si>
    <t>Last Jedi 5323</t>
  </si>
  <si>
    <t>Last Jedi 5467</t>
  </si>
  <si>
    <t>Last Jedi 90392</t>
  </si>
  <si>
    <t>Deathly Hallows p2 9464</t>
  </si>
  <si>
    <t>False positives</t>
  </si>
  <si>
    <t>Deathly Hallows p2 124877</t>
  </si>
  <si>
    <t>Deathly Hallows p2 74898</t>
  </si>
  <si>
    <t>Deathly Hallows p2 96324</t>
  </si>
  <si>
    <t>Deathly Hallows p2 96325</t>
  </si>
  <si>
    <t>Lucy 77853</t>
  </si>
  <si>
    <t>Lucy 104413</t>
  </si>
  <si>
    <t>Lucy 87616</t>
  </si>
  <si>
    <t>It 151843</t>
  </si>
  <si>
    <t>Deathly Hallows p2 136111</t>
  </si>
  <si>
    <t>La La Land 88351</t>
  </si>
  <si>
    <t>La La Land 88168</t>
  </si>
  <si>
    <t>La La Land 88176</t>
  </si>
  <si>
    <t>10 Cloverfield Lane  132986</t>
  </si>
  <si>
    <t>Lucy 107769</t>
  </si>
  <si>
    <t>Lucy 108150</t>
  </si>
  <si>
    <t>BvS</t>
  </si>
  <si>
    <t>BvS 198819</t>
  </si>
  <si>
    <t>BvS 207405</t>
  </si>
  <si>
    <t>BvS 207414</t>
  </si>
  <si>
    <t>BvS 220335</t>
  </si>
  <si>
    <t>BvS 220347</t>
  </si>
  <si>
    <t>Deathly Hallows p2 61578</t>
  </si>
  <si>
    <t>Deathly Hallows p2 79828</t>
  </si>
  <si>
    <t>It 282</t>
  </si>
  <si>
    <t>It 155719</t>
  </si>
  <si>
    <t>It 171391</t>
  </si>
  <si>
    <t>It 174085</t>
  </si>
  <si>
    <t>It 14701</t>
  </si>
  <si>
    <t>BvS 30589</t>
  </si>
  <si>
    <t>BvS 197534</t>
  </si>
  <si>
    <t>Small</t>
  </si>
  <si>
    <t>Medium</t>
  </si>
  <si>
    <t>Large</t>
  </si>
  <si>
    <t>N</t>
  </si>
  <si>
    <t>W</t>
  </si>
  <si>
    <t>EW</t>
  </si>
  <si>
    <t>Wildy Complex</t>
  </si>
  <si>
    <t>Passengers 115409</t>
  </si>
  <si>
    <t>Lucy 87617</t>
  </si>
  <si>
    <t>Lucy 84311</t>
  </si>
  <si>
    <t>It 150679</t>
  </si>
  <si>
    <t>It 151193</t>
  </si>
  <si>
    <t>It 152352</t>
  </si>
  <si>
    <t>It 152434</t>
  </si>
  <si>
    <t>It 152530</t>
  </si>
  <si>
    <t>It 153755</t>
  </si>
  <si>
    <t>It 154855</t>
  </si>
  <si>
    <t>It 155874</t>
  </si>
  <si>
    <t>Average FP</t>
  </si>
  <si>
    <t>Average RS</t>
  </si>
  <si>
    <t>La La Land 88169</t>
  </si>
  <si>
    <t>La La Land 88208</t>
  </si>
  <si>
    <t>Atomic 45734</t>
  </si>
  <si>
    <t>It 155948</t>
  </si>
  <si>
    <t>It 155936</t>
  </si>
  <si>
    <t>BvS 200132</t>
  </si>
  <si>
    <t>BvS 220472</t>
  </si>
  <si>
    <t>Deathly Hallows p2 74900</t>
  </si>
  <si>
    <t>The Meg 87493</t>
  </si>
  <si>
    <t>La La Land 88212</t>
  </si>
  <si>
    <t>La La Land 145721</t>
  </si>
  <si>
    <t>Passengers 106927</t>
  </si>
  <si>
    <t>Passengers 106965</t>
  </si>
  <si>
    <t>Passengers 106996</t>
  </si>
  <si>
    <t>It 149207</t>
  </si>
  <si>
    <t>Lucy 87294</t>
  </si>
  <si>
    <t>Lucy 87387</t>
  </si>
  <si>
    <t>Passengers 59324</t>
  </si>
  <si>
    <t>Passengers 59410</t>
  </si>
  <si>
    <t>Passengers 59412</t>
  </si>
  <si>
    <t>La La Land 119880</t>
  </si>
  <si>
    <t>La La Land 119988</t>
  </si>
  <si>
    <t>La La Land 120125</t>
  </si>
  <si>
    <t>La La Land 156669</t>
  </si>
  <si>
    <t>Lucy 40404</t>
  </si>
  <si>
    <t>Lucy 40574</t>
  </si>
  <si>
    <t>Lucy 40612</t>
  </si>
  <si>
    <t>A Star is born 24609</t>
  </si>
  <si>
    <t>Kong Skull Island 26071</t>
  </si>
  <si>
    <t>Kong Skull Island 60637</t>
  </si>
  <si>
    <t>Kong Skull Island 60828</t>
  </si>
  <si>
    <t>Avengers Infinity War 156678</t>
  </si>
  <si>
    <t>Avengers Infinity War 157863</t>
  </si>
  <si>
    <t>Avengers Infinity War 158313</t>
  </si>
  <si>
    <t>Avengers Infinity War 158410</t>
  </si>
  <si>
    <t>Avengers Infinity War 158579</t>
  </si>
  <si>
    <t>Avengers Infinity War 158709</t>
  </si>
  <si>
    <t>81:25</t>
  </si>
  <si>
    <t>37:37</t>
  </si>
  <si>
    <t>Lucy 86792</t>
  </si>
  <si>
    <t>Lucy 86540</t>
  </si>
  <si>
    <t>It 155717</t>
  </si>
  <si>
    <t>It 95697</t>
  </si>
  <si>
    <t>Lucy 91327</t>
  </si>
  <si>
    <t>69:37</t>
  </si>
  <si>
    <t>37:69</t>
  </si>
  <si>
    <t>69:69</t>
  </si>
  <si>
    <t>BvS 96520</t>
  </si>
  <si>
    <t>BvS 182206</t>
  </si>
  <si>
    <t>BvS 217597</t>
  </si>
  <si>
    <t>BvS 217603</t>
  </si>
  <si>
    <t>Kong Skull Island 141671</t>
  </si>
  <si>
    <t>Kong Skull Island 116351</t>
  </si>
  <si>
    <t>Kong Skull Island 115726</t>
  </si>
  <si>
    <t>Kong Skull Island 116900</t>
  </si>
  <si>
    <t>Kong Skull Island 117314</t>
  </si>
  <si>
    <t>Kong Skull Island 117945</t>
  </si>
  <si>
    <t>Kong Skull Island 34885</t>
  </si>
  <si>
    <t>Kong Skull Island 141498</t>
  </si>
  <si>
    <t>Passengers 136506</t>
  </si>
  <si>
    <t>BvS 96469</t>
  </si>
  <si>
    <t>BvS 96642</t>
  </si>
  <si>
    <t>Avengers Infinity War 156005</t>
  </si>
  <si>
    <t>Avengers Infinity War 156607</t>
  </si>
  <si>
    <t>Avengers Infinity War 156325</t>
  </si>
  <si>
    <t>Avengers Infinity War 156665</t>
  </si>
  <si>
    <t>Avengers Infinity War 156829</t>
  </si>
  <si>
    <t>Avengers Infinity War 157620</t>
  </si>
  <si>
    <t>The Dark Knight 51744</t>
  </si>
  <si>
    <t>The Dark Knight 51953</t>
  </si>
  <si>
    <t>The Dark Knight 51979</t>
  </si>
  <si>
    <t>The Dark Knight 182496</t>
  </si>
  <si>
    <t>Pacific Rim 163555</t>
  </si>
  <si>
    <t>A Star is born 24608</t>
  </si>
  <si>
    <t>AI</t>
  </si>
  <si>
    <t>CLD Old</t>
  </si>
  <si>
    <t>Median FP</t>
  </si>
  <si>
    <t>Median RS</t>
  </si>
  <si>
    <t>Average increase in %</t>
  </si>
  <si>
    <t>Median increase  in %</t>
  </si>
  <si>
    <t>Median increase in %</t>
  </si>
  <si>
    <t>threshold (find best by trial-and-error)</t>
  </si>
  <si>
    <t>Sum of Misses</t>
  </si>
  <si>
    <t>CLD 2</t>
  </si>
  <si>
    <t>CLD 1</t>
  </si>
  <si>
    <t>AA 1</t>
  </si>
  <si>
    <t>M1 Off</t>
  </si>
  <si>
    <t>M1 On</t>
  </si>
  <si>
    <t>HF 8-0</t>
  </si>
  <si>
    <t>HF 16-0</t>
  </si>
  <si>
    <t>HF 16-4</t>
  </si>
  <si>
    <t>HF 32-4</t>
  </si>
  <si>
    <t>CLD 3</t>
  </si>
  <si>
    <t>MI:3 30240</t>
  </si>
  <si>
    <t>BvS 234626</t>
  </si>
  <si>
    <t>Mad Max 4915</t>
  </si>
  <si>
    <t>La La Land 37557</t>
  </si>
  <si>
    <t>Lucy 2192</t>
  </si>
  <si>
    <t>CLD 2 misses</t>
  </si>
  <si>
    <t>CLD 3 misses</t>
  </si>
  <si>
    <t>CLD - SE</t>
  </si>
  <si>
    <t>CLD - PC</t>
  </si>
  <si>
    <t>CLD - MA</t>
  </si>
  <si>
    <t>HF 32-0</t>
  </si>
  <si>
    <t>Grad</t>
  </si>
  <si>
    <t>Fail</t>
  </si>
  <si>
    <t>Smooth grad</t>
  </si>
  <si>
    <t>Passengers 107058</t>
  </si>
  <si>
    <t>Passengers 107077</t>
  </si>
  <si>
    <t>Passengers 107116</t>
  </si>
  <si>
    <t>Passengers 107190</t>
  </si>
  <si>
    <t>Passengers 107293</t>
  </si>
  <si>
    <t>Passengers 107596</t>
  </si>
  <si>
    <t>Passengers 48233</t>
  </si>
  <si>
    <t>Passengers 48326</t>
  </si>
  <si>
    <t>Passengers 48659</t>
  </si>
  <si>
    <t>Passengers 48790</t>
  </si>
  <si>
    <t>Passengers 47725</t>
  </si>
  <si>
    <t>Passengers 47773</t>
  </si>
  <si>
    <t>Passengers 47841</t>
  </si>
  <si>
    <t>Passengers 47962</t>
  </si>
  <si>
    <t>Passengers 1980</t>
  </si>
  <si>
    <t>Passengers 1983</t>
  </si>
  <si>
    <t>Passengers 1984</t>
  </si>
  <si>
    <t>Passengers 2021</t>
  </si>
  <si>
    <t>Passengers 93383</t>
  </si>
  <si>
    <t>Passengers 128848</t>
  </si>
  <si>
    <t>Passengers 139730</t>
  </si>
  <si>
    <t>Passengers 139873</t>
  </si>
  <si>
    <t>Passengers 140058</t>
  </si>
  <si>
    <t>Passengers 140046</t>
  </si>
  <si>
    <t>Passengers 140048</t>
  </si>
  <si>
    <t>Passengers 140052</t>
  </si>
  <si>
    <t>Passengers 140054</t>
  </si>
  <si>
    <t>Passengers 140063</t>
  </si>
  <si>
    <t>Passengers 140109</t>
  </si>
  <si>
    <t>Passengers 140110</t>
  </si>
  <si>
    <t>False positives misses</t>
  </si>
  <si>
    <t>Real scenes misses</t>
  </si>
  <si>
    <t>Threshold (find best by trial-and-error)</t>
  </si>
  <si>
    <t>Lucy 42193</t>
  </si>
  <si>
    <t>Lucy 42237</t>
  </si>
  <si>
    <t>Lucy 42545</t>
  </si>
  <si>
    <t>Lucy 42553</t>
  </si>
  <si>
    <t>Metric1</t>
  </si>
  <si>
    <t>Thresholds</t>
  </si>
  <si>
    <t>CLD max 4 + smooth</t>
  </si>
  <si>
    <t>Misses</t>
  </si>
  <si>
    <t>0,00, avg</t>
  </si>
  <si>
    <t>0,00, mul</t>
  </si>
  <si>
    <t>0,10, mul</t>
  </si>
  <si>
    <t>0,10, avg</t>
  </si>
  <si>
    <t>0,25, mul</t>
  </si>
  <si>
    <t>All Off</t>
  </si>
  <si>
    <r>
      <t xml:space="preserve">La La Land 37557 </t>
    </r>
    <r>
      <rPr>
        <sz val="11"/>
        <color rgb="FFFF0000"/>
        <rFont val="Calibri"/>
        <family val="2"/>
        <scheme val="minor"/>
      </rPr>
      <t>(from black)</t>
    </r>
  </si>
  <si>
    <r>
      <t xml:space="preserve">La La Land 38157 </t>
    </r>
    <r>
      <rPr>
        <sz val="11"/>
        <color rgb="FFFF0000"/>
        <rFont val="Calibri"/>
        <family val="2"/>
        <scheme val="minor"/>
      </rPr>
      <t>(to high FALL)</t>
    </r>
  </si>
  <si>
    <r>
      <t>It 85571</t>
    </r>
    <r>
      <rPr>
        <sz val="11"/>
        <color rgb="FFFF0000"/>
        <rFont val="Calibri"/>
        <family val="2"/>
        <scheme val="minor"/>
      </rPr>
      <t xml:space="preserve"> (to high FALL)</t>
    </r>
  </si>
  <si>
    <r>
      <t xml:space="preserve">It 149207 </t>
    </r>
    <r>
      <rPr>
        <sz val="11"/>
        <color rgb="FFFF0000"/>
        <rFont val="Calibri"/>
        <family val="2"/>
        <scheme val="minor"/>
      </rPr>
      <t>(to low FALL)</t>
    </r>
  </si>
  <si>
    <r>
      <t xml:space="preserve">It 5750 </t>
    </r>
    <r>
      <rPr>
        <sz val="11"/>
        <color rgb="FFFF0000"/>
        <rFont val="Calibri"/>
        <family val="2"/>
        <scheme val="minor"/>
      </rPr>
      <t xml:space="preserve"> (to high FALL)</t>
    </r>
  </si>
  <si>
    <r>
      <t xml:space="preserve">Lucy 2191 </t>
    </r>
    <r>
      <rPr>
        <sz val="11"/>
        <color rgb="FFFF0000"/>
        <rFont val="Calibri"/>
        <family val="2"/>
        <scheme val="minor"/>
      </rPr>
      <t>(from black)</t>
    </r>
  </si>
  <si>
    <r>
      <t xml:space="preserve">Passengers 136506 </t>
    </r>
    <r>
      <rPr>
        <sz val="11"/>
        <color rgb="FFFF0000"/>
        <rFont val="Calibri"/>
        <family val="2"/>
        <scheme val="minor"/>
      </rPr>
      <t>(flash)</t>
    </r>
  </si>
  <si>
    <r>
      <t>BvS 96642</t>
    </r>
    <r>
      <rPr>
        <sz val="11"/>
        <color rgb="FFFF0000"/>
        <rFont val="Calibri"/>
        <family val="2"/>
        <scheme val="minor"/>
      </rPr>
      <t xml:space="preserve"> (muzzle flash)</t>
    </r>
  </si>
  <si>
    <r>
      <t>It 9052</t>
    </r>
    <r>
      <rPr>
        <sz val="11"/>
        <color rgb="FFFF0000"/>
        <rFont val="Calibri"/>
        <family val="2"/>
        <scheme val="minor"/>
      </rPr>
      <t xml:space="preserve"> (to high FALL)</t>
    </r>
  </si>
  <si>
    <t>0,8 avg</t>
  </si>
  <si>
    <r>
      <t xml:space="preserve">BvS  96469 </t>
    </r>
    <r>
      <rPr>
        <sz val="11"/>
        <color rgb="FFFF0000"/>
        <rFont val="Calibri"/>
        <family val="2"/>
        <scheme val="minor"/>
      </rPr>
      <t>(muzzle flash)</t>
    </r>
  </si>
  <si>
    <t>All Off + apl</t>
  </si>
  <si>
    <t>BvS 180474</t>
  </si>
  <si>
    <r>
      <t xml:space="preserve">Passengers 136709 </t>
    </r>
    <r>
      <rPr>
        <sz val="11"/>
        <color rgb="FFFF0000"/>
        <rFont val="Calibri"/>
        <family val="2"/>
        <scheme val="minor"/>
      </rPr>
      <t>(flash)</t>
    </r>
  </si>
  <si>
    <t>0,8 avg + apl</t>
  </si>
  <si>
    <t>0,5 avg + apl</t>
  </si>
  <si>
    <t>0,71-0,1</t>
  </si>
  <si>
    <t>0,71-0,25</t>
  </si>
  <si>
    <t>Hostiles 40444</t>
  </si>
  <si>
    <t>Hostiles 74492</t>
  </si>
  <si>
    <t>Hostiles 90663</t>
  </si>
  <si>
    <t>Hostiles 155177</t>
  </si>
  <si>
    <t>Hostiles 155377</t>
  </si>
  <si>
    <t>0 + unsmooth</t>
  </si>
  <si>
    <t>0 + apl</t>
  </si>
  <si>
    <t xml:space="preserve">0 + apl + unsmooth </t>
  </si>
  <si>
    <r>
      <t>Deathly Hallows p2 136111</t>
    </r>
    <r>
      <rPr>
        <sz val="11"/>
        <color rgb="FFFF0000"/>
        <rFont val="Calibri"/>
        <family val="2"/>
        <scheme val="minor"/>
      </rPr>
      <t xml:space="preserve"> (static)</t>
    </r>
  </si>
  <si>
    <r>
      <t xml:space="preserve">Passengers 139873 </t>
    </r>
    <r>
      <rPr>
        <sz val="11"/>
        <color rgb="FFFF0000"/>
        <rFont val="Calibri"/>
        <family val="2"/>
        <scheme val="minor"/>
      </rPr>
      <t>(to high FALL)</t>
    </r>
  </si>
  <si>
    <t>Avengers Infinity War 156007</t>
  </si>
  <si>
    <r>
      <t>BvS 180471</t>
    </r>
    <r>
      <rPr>
        <sz val="11"/>
        <color rgb="FFFF0000"/>
        <rFont val="Calibri"/>
        <family val="2"/>
        <scheme val="minor"/>
      </rPr>
      <t xml:space="preserve"> (flash)</t>
    </r>
  </si>
  <si>
    <t>pow 2</t>
  </si>
  <si>
    <t xml:space="preserve">3 iterations </t>
  </si>
  <si>
    <t xml:space="preserve">1 iteration </t>
  </si>
  <si>
    <r>
      <t xml:space="preserve">BvS 96469 </t>
    </r>
    <r>
      <rPr>
        <sz val="11"/>
        <color rgb="FFFF0000"/>
        <rFont val="Calibri"/>
        <family val="2"/>
        <scheme val="minor"/>
      </rPr>
      <t>(muzzle flash)</t>
    </r>
  </si>
  <si>
    <t>higher to lower</t>
  </si>
  <si>
    <t>both to average</t>
  </si>
  <si>
    <t>lower to higher</t>
  </si>
  <si>
    <t>current to prev</t>
  </si>
  <si>
    <t>Similar</t>
  </si>
  <si>
    <t>RGB equally</t>
  </si>
  <si>
    <t>average RGB</t>
  </si>
  <si>
    <t>grayscale error</t>
  </si>
  <si>
    <r>
      <t xml:space="preserve">It 137361 </t>
    </r>
    <r>
      <rPr>
        <sz val="11"/>
        <color rgb="FFFF0000"/>
        <rFont val="Calibri"/>
        <family val="2"/>
        <scheme val="minor"/>
      </rPr>
      <t>(to high FALL)</t>
    </r>
  </si>
  <si>
    <t>prev</t>
  </si>
  <si>
    <t>prev + 0,1</t>
  </si>
  <si>
    <t>prev + 1,0</t>
  </si>
  <si>
    <t>blurred</t>
  </si>
  <si>
    <t>tms</t>
  </si>
  <si>
    <t>tms + 0,1</t>
  </si>
  <si>
    <t>tms + 1,0</t>
  </si>
  <si>
    <t>Deathly Hallows p2 133041</t>
  </si>
  <si>
    <t>Deathly Hallows p2 133173</t>
  </si>
  <si>
    <t>Atomic Blonde 6123</t>
  </si>
  <si>
    <t>Atomic Blonde 6357</t>
  </si>
  <si>
    <t>Atomic Blonde 7674</t>
  </si>
  <si>
    <t>Atomic Blonde 7722</t>
  </si>
  <si>
    <t>Atomic Blonde 73705</t>
  </si>
  <si>
    <t>Atomic Blonde 74591</t>
  </si>
  <si>
    <t>The Revenant 127481</t>
  </si>
  <si>
    <t>The Revenant 103271</t>
  </si>
  <si>
    <t>The Revenant 105669</t>
  </si>
  <si>
    <t>Terminator 2 30306</t>
  </si>
  <si>
    <t>Terminator 2 33409</t>
  </si>
  <si>
    <t>Terminator 2 35420</t>
  </si>
  <si>
    <t>Terminator 2 40621</t>
  </si>
  <si>
    <t>The Shallows 11839</t>
  </si>
  <si>
    <t>The Shallows 14910</t>
  </si>
  <si>
    <t>The Shallows 42271</t>
  </si>
  <si>
    <t>Avengers: Age of Ultron 47797</t>
  </si>
  <si>
    <t xml:space="preserve">Avengers: Age of Ultron 47990 </t>
  </si>
  <si>
    <t>Venom 30845</t>
  </si>
  <si>
    <t>Venom 79036</t>
  </si>
  <si>
    <t>Venom 30965</t>
  </si>
  <si>
    <t>A Star is Born 24914</t>
  </si>
  <si>
    <t>Atomic Blonde 73101</t>
  </si>
  <si>
    <t>Atomic Blonde 73129</t>
  </si>
  <si>
    <t>Atomic Blonde 73893</t>
  </si>
  <si>
    <t>Atomic Blonde 45734</t>
  </si>
  <si>
    <t>Atomic Blonde 45733</t>
  </si>
  <si>
    <t>Avengers Infinity War 156004</t>
  </si>
  <si>
    <t>Avengers Infinity War 156006</t>
  </si>
  <si>
    <t>Avengers Infinity War 156008</t>
  </si>
  <si>
    <t>Lucy 86539</t>
  </si>
  <si>
    <t>Venom 78870</t>
  </si>
  <si>
    <t>Venom 79126</t>
  </si>
  <si>
    <t>Man of Steel 122 (sample)</t>
  </si>
  <si>
    <t>Harry Potter O/Phoenix 745 (sample)</t>
  </si>
  <si>
    <t>Harry Potter O/Phoenix 751 (sample)</t>
  </si>
  <si>
    <t>Harry Potter O/Phoenix 777 (sample)</t>
  </si>
  <si>
    <t>Pacific Rim 258 (sample)</t>
  </si>
  <si>
    <t>Pacific Rim 332 (sample)</t>
  </si>
  <si>
    <t>new tms + 0,1</t>
  </si>
  <si>
    <t>new tms + 1,0</t>
  </si>
  <si>
    <t>Fantastic Beasts: The Crimes of Grindelwald 4881</t>
  </si>
  <si>
    <t>Coco 12877</t>
  </si>
  <si>
    <t>Coco 73279</t>
  </si>
  <si>
    <t>Coco 20705</t>
  </si>
  <si>
    <t>Coco 9665</t>
  </si>
  <si>
    <t xml:space="preserve">Bourne U 30820 </t>
  </si>
  <si>
    <t xml:space="preserve">Bourne U 33483  </t>
  </si>
  <si>
    <t xml:space="preserve">Jason Bourne 25235 </t>
  </si>
  <si>
    <t xml:space="preserve">IT 1944 </t>
  </si>
  <si>
    <t xml:space="preserve">hitman's Bodyguard 101612 </t>
  </si>
  <si>
    <t>hitman's Bodyguard 101501</t>
  </si>
  <si>
    <r>
      <t xml:space="preserve">Avengers Infinity War 157620 </t>
    </r>
    <r>
      <rPr>
        <sz val="11"/>
        <color rgb="FFFF0000"/>
        <rFont val="Calibri"/>
        <family val="2"/>
        <scheme val="minor"/>
      </rPr>
      <t>(flash)</t>
    </r>
  </si>
  <si>
    <r>
      <t xml:space="preserve">Avengers Infinity War 156829 </t>
    </r>
    <r>
      <rPr>
        <sz val="11"/>
        <color rgb="FFFF0000"/>
        <rFont val="Calibri"/>
        <family val="2"/>
        <scheme val="minor"/>
      </rPr>
      <t>(flash)</t>
    </r>
  </si>
  <si>
    <r>
      <t xml:space="preserve">Atomic Blonde 73101 </t>
    </r>
    <r>
      <rPr>
        <sz val="11"/>
        <color rgb="FFFF0000"/>
        <rFont val="Calibri"/>
        <family val="2"/>
        <scheme val="minor"/>
      </rPr>
      <t>(flash)</t>
    </r>
  </si>
  <si>
    <r>
      <t xml:space="preserve">Atomic Blonde 73129 </t>
    </r>
    <r>
      <rPr>
        <sz val="11"/>
        <color rgb="FFFF0000"/>
        <rFont val="Calibri"/>
        <family val="2"/>
        <scheme val="minor"/>
      </rPr>
      <t>(flash)</t>
    </r>
  </si>
  <si>
    <r>
      <t xml:space="preserve">Deathly Hallows p2 133041 </t>
    </r>
    <r>
      <rPr>
        <sz val="11"/>
        <color rgb="FFFF0000"/>
        <rFont val="Calibri"/>
        <family val="2"/>
        <scheme val="minor"/>
      </rPr>
      <t>(static)</t>
    </r>
  </si>
  <si>
    <r>
      <t xml:space="preserve">Deathly Hallows p2 133173 </t>
    </r>
    <r>
      <rPr>
        <sz val="11"/>
        <color rgb="FFFF0000"/>
        <rFont val="Calibri"/>
        <family val="2"/>
        <scheme val="minor"/>
      </rPr>
      <t>(static)</t>
    </r>
  </si>
  <si>
    <t>at least 20%</t>
  </si>
  <si>
    <t>at least 25%</t>
  </si>
  <si>
    <t>at least 30%</t>
  </si>
  <si>
    <t>at least 35%</t>
  </si>
  <si>
    <t>Aquaman 164963</t>
  </si>
  <si>
    <t>Aquaman 182124</t>
  </si>
  <si>
    <t>Aquaman 182224</t>
  </si>
  <si>
    <t>Aquaman 129127</t>
  </si>
  <si>
    <t>The Matrix 72689</t>
  </si>
  <si>
    <t>The Matrix 73432</t>
  </si>
  <si>
    <t>The Matrix 73899</t>
  </si>
  <si>
    <t>The Matrix 74001</t>
  </si>
  <si>
    <t>The Matrix 75798</t>
  </si>
  <si>
    <t>1 - 2 - 2</t>
  </si>
  <si>
    <t>1 - 2 - 3</t>
  </si>
  <si>
    <t>1 - 2 - 1</t>
  </si>
  <si>
    <t>1 - 1 - 3</t>
  </si>
  <si>
    <t>1 - 1 - 1</t>
  </si>
  <si>
    <t>1 - 1 - 2</t>
  </si>
  <si>
    <t>2 - 2 - 1</t>
  </si>
  <si>
    <t>2 - 2 - 2</t>
  </si>
  <si>
    <t>2 - 2 - 3</t>
  </si>
  <si>
    <t>Miss</t>
  </si>
  <si>
    <t xml:space="preserve">Bourne U 30819 </t>
  </si>
  <si>
    <t xml:space="preserve">Bourne U 33482  </t>
  </si>
  <si>
    <t xml:space="preserve">Jason Bourne 25234 </t>
  </si>
  <si>
    <t>Fantastic B: The Crimes of G 4881</t>
  </si>
  <si>
    <t xml:space="preserve">hitman's Bodyguard 101501 </t>
  </si>
  <si>
    <t>35%</t>
  </si>
  <si>
    <t>30%</t>
  </si>
  <si>
    <t>Harry Potter O/Phoenix 746 (sample)</t>
  </si>
  <si>
    <t>Type</t>
  </si>
  <si>
    <t>Movement</t>
  </si>
  <si>
    <t>Metric1 sub DISABLED</t>
  </si>
  <si>
    <t>Metric1 sub ENABLED</t>
  </si>
  <si>
    <t>Metric2 sub DISABLED</t>
  </si>
  <si>
    <t>Metric2 sub ENABLED</t>
  </si>
  <si>
    <t>Flash</t>
  </si>
  <si>
    <t>Flash + Movement</t>
  </si>
  <si>
    <t>BvS 180471</t>
  </si>
  <si>
    <r>
      <t xml:space="preserve">Deathly Hallows p2 136111 </t>
    </r>
    <r>
      <rPr>
        <sz val="11"/>
        <color rgb="FFFF0000"/>
        <rFont val="Calibri"/>
        <family val="2"/>
        <scheme val="minor"/>
      </rPr>
      <t>(static)</t>
    </r>
  </si>
  <si>
    <t>Passengers 136709</t>
  </si>
  <si>
    <t>line 1 M2</t>
  </si>
  <si>
    <t>M1 weight</t>
  </si>
  <si>
    <r>
      <t xml:space="preserve">Lucy 106812 </t>
    </r>
    <r>
      <rPr>
        <sz val="11"/>
        <color rgb="FFFF0000"/>
        <rFont val="Calibri"/>
        <family val="2"/>
        <scheme val="minor"/>
      </rPr>
      <t>(static)</t>
    </r>
  </si>
  <si>
    <r>
      <t xml:space="preserve">Lucy 106847 </t>
    </r>
    <r>
      <rPr>
        <sz val="11"/>
        <color rgb="FFFF0000"/>
        <rFont val="Calibri"/>
        <family val="2"/>
        <scheme val="minor"/>
      </rPr>
      <t>(static)</t>
    </r>
  </si>
  <si>
    <r>
      <t>Lucy 106898</t>
    </r>
    <r>
      <rPr>
        <sz val="11"/>
        <color rgb="FFFF0000"/>
        <rFont val="Calibri"/>
        <family val="2"/>
        <scheme val="minor"/>
      </rPr>
      <t xml:space="preserve"> (static)</t>
    </r>
  </si>
  <si>
    <r>
      <t>Lucy 106946</t>
    </r>
    <r>
      <rPr>
        <sz val="11"/>
        <color rgb="FFFF0000"/>
        <rFont val="Calibri"/>
        <family val="2"/>
        <scheme val="minor"/>
      </rPr>
      <t xml:space="preserve"> (static)</t>
    </r>
  </si>
  <si>
    <r>
      <t>Lucy 107007</t>
    </r>
    <r>
      <rPr>
        <sz val="11"/>
        <color rgb="FFFF0000"/>
        <rFont val="Calibri"/>
        <family val="2"/>
        <scheme val="minor"/>
      </rPr>
      <t xml:space="preserve"> (static)</t>
    </r>
  </si>
  <si>
    <r>
      <t xml:space="preserve">Lucy 108277 </t>
    </r>
    <r>
      <rPr>
        <sz val="11"/>
        <color rgb="FFFF0000"/>
        <rFont val="Calibri"/>
        <family val="2"/>
        <scheme val="minor"/>
      </rPr>
      <t>(static)</t>
    </r>
  </si>
  <si>
    <r>
      <t xml:space="preserve">Deathly Hallows p2 132021 </t>
    </r>
    <r>
      <rPr>
        <sz val="11"/>
        <color rgb="FFFF0000"/>
        <rFont val="Calibri"/>
        <family val="2"/>
        <scheme val="minor"/>
      </rPr>
      <t>(static)</t>
    </r>
  </si>
  <si>
    <r>
      <t xml:space="preserve">Deathly Hallows p2 132268 </t>
    </r>
    <r>
      <rPr>
        <sz val="11"/>
        <color rgb="FFFF0000"/>
        <rFont val="Calibri"/>
        <family val="2"/>
        <scheme val="minor"/>
      </rPr>
      <t>(static)</t>
    </r>
  </si>
  <si>
    <r>
      <t xml:space="preserve">Deathly Hallows p2 132772 </t>
    </r>
    <r>
      <rPr>
        <sz val="11"/>
        <color rgb="FFFF0000"/>
        <rFont val="Calibri"/>
        <family val="2"/>
        <scheme val="minor"/>
      </rPr>
      <t>(static)</t>
    </r>
  </si>
  <si>
    <r>
      <t>Deathly Hallows p2 132946</t>
    </r>
    <r>
      <rPr>
        <sz val="11"/>
        <color rgb="FFFF0000"/>
        <rFont val="Calibri"/>
        <family val="2"/>
        <scheme val="minor"/>
      </rPr>
      <t xml:space="preserve"> (static)</t>
    </r>
  </si>
  <si>
    <r>
      <t>Deathly Hallows p2 136768</t>
    </r>
    <r>
      <rPr>
        <sz val="11"/>
        <color rgb="FFFF0000"/>
        <rFont val="Calibri"/>
        <family val="2"/>
        <scheme val="minor"/>
      </rPr>
      <t xml:space="preserve"> (static)</t>
    </r>
  </si>
  <si>
    <r>
      <t xml:space="preserve">Deathly Hallows p2 136876 </t>
    </r>
    <r>
      <rPr>
        <sz val="11"/>
        <color rgb="FFFF0000"/>
        <rFont val="Calibri"/>
        <family val="2"/>
        <scheme val="minor"/>
      </rPr>
      <t>(static)</t>
    </r>
  </si>
  <si>
    <r>
      <t>Deathly Hallows p2 137268</t>
    </r>
    <r>
      <rPr>
        <sz val="11"/>
        <color rgb="FFFF0000"/>
        <rFont val="Calibri"/>
        <family val="2"/>
        <scheme val="minor"/>
      </rPr>
      <t xml:space="preserve"> (static)</t>
    </r>
  </si>
  <si>
    <r>
      <t xml:space="preserve">Deathly Hallows p2 137695 </t>
    </r>
    <r>
      <rPr>
        <sz val="11"/>
        <color rgb="FFFF0000"/>
        <rFont val="Calibri"/>
        <family val="2"/>
        <scheme val="minor"/>
      </rPr>
      <t>(static)</t>
    </r>
  </si>
  <si>
    <r>
      <t>Deathly Hallows p2 137797</t>
    </r>
    <r>
      <rPr>
        <sz val="11"/>
        <color rgb="FFFF0000"/>
        <rFont val="Calibri"/>
        <family val="2"/>
        <scheme val="minor"/>
      </rPr>
      <t xml:space="preserve"> (static)</t>
    </r>
  </si>
  <si>
    <r>
      <t xml:space="preserve">Deathly Hallows p2 137895 </t>
    </r>
    <r>
      <rPr>
        <sz val="11"/>
        <color rgb="FFFF0000"/>
        <rFont val="Calibri"/>
        <family val="2"/>
        <scheme val="minor"/>
      </rPr>
      <t>(static)</t>
    </r>
  </si>
  <si>
    <r>
      <t>Deathly Hallows p2 137977</t>
    </r>
    <r>
      <rPr>
        <sz val="11"/>
        <color rgb="FFFF0000"/>
        <rFont val="Calibri"/>
        <family val="2"/>
        <scheme val="minor"/>
      </rPr>
      <t xml:space="preserve"> (static)</t>
    </r>
  </si>
  <si>
    <r>
      <t>Deathly Hallows p2 138095</t>
    </r>
    <r>
      <rPr>
        <sz val="11"/>
        <color rgb="FFFF0000"/>
        <rFont val="Calibri"/>
        <family val="2"/>
        <scheme val="minor"/>
      </rPr>
      <t xml:space="preserve"> (static)</t>
    </r>
  </si>
  <si>
    <r>
      <t>Deathly Hallows p2 138196</t>
    </r>
    <r>
      <rPr>
        <sz val="11"/>
        <color rgb="FFFF0000"/>
        <rFont val="Calibri"/>
        <family val="2"/>
        <scheme val="minor"/>
      </rPr>
      <t xml:space="preserve"> (static)</t>
    </r>
  </si>
  <si>
    <r>
      <t>Deathly Hallows p2 138276</t>
    </r>
    <r>
      <rPr>
        <sz val="11"/>
        <color rgb="FFFF0000"/>
        <rFont val="Calibri"/>
        <family val="2"/>
        <scheme val="minor"/>
      </rPr>
      <t xml:space="preserve"> (static)</t>
    </r>
  </si>
  <si>
    <r>
      <t>Deathly Hallows p2 138453</t>
    </r>
    <r>
      <rPr>
        <sz val="11"/>
        <color rgb="FFFF0000"/>
        <rFont val="Calibri"/>
        <family val="2"/>
        <scheme val="minor"/>
      </rPr>
      <t xml:space="preserve"> (static)</t>
    </r>
  </si>
  <si>
    <r>
      <t>Deathly Hallows p2 138840</t>
    </r>
    <r>
      <rPr>
        <sz val="11"/>
        <color rgb="FFFF0000"/>
        <rFont val="Calibri"/>
        <family val="2"/>
        <scheme val="minor"/>
      </rPr>
      <t xml:space="preserve"> (static)</t>
    </r>
  </si>
  <si>
    <r>
      <t>Deathly Hallows p2 133294</t>
    </r>
    <r>
      <rPr>
        <sz val="11"/>
        <color rgb="FFFF0000"/>
        <rFont val="Calibri"/>
        <family val="2"/>
        <scheme val="minor"/>
      </rPr>
      <t xml:space="preserve"> (static)</t>
    </r>
  </si>
  <si>
    <r>
      <t>Deathly Hallows p2 133596</t>
    </r>
    <r>
      <rPr>
        <sz val="11"/>
        <color rgb="FFFF0000"/>
        <rFont val="Calibri"/>
        <family val="2"/>
        <scheme val="minor"/>
      </rPr>
      <t xml:space="preserve"> (static)</t>
    </r>
  </si>
  <si>
    <r>
      <t>Deathly Hallows p2 134138</t>
    </r>
    <r>
      <rPr>
        <sz val="11"/>
        <color rgb="FFFF0000"/>
        <rFont val="Calibri"/>
        <family val="2"/>
        <scheme val="minor"/>
      </rPr>
      <t xml:space="preserve"> (static)</t>
    </r>
  </si>
  <si>
    <r>
      <t>Deathly Hallows p2 134422</t>
    </r>
    <r>
      <rPr>
        <sz val="11"/>
        <color rgb="FFFF0000"/>
        <rFont val="Calibri"/>
        <family val="2"/>
        <scheme val="minor"/>
      </rPr>
      <t xml:space="preserve"> (static)</t>
    </r>
  </si>
  <si>
    <r>
      <t>Deathly Hallows p2 134660</t>
    </r>
    <r>
      <rPr>
        <sz val="11"/>
        <color rgb="FFFF0000"/>
        <rFont val="Calibri"/>
        <family val="2"/>
        <scheme val="minor"/>
      </rPr>
      <t xml:space="preserve"> (static)</t>
    </r>
  </si>
  <si>
    <r>
      <t>Deathly Hallows p2 134842</t>
    </r>
    <r>
      <rPr>
        <sz val="11"/>
        <color rgb="FFFF0000"/>
        <rFont val="Calibri"/>
        <family val="2"/>
        <scheme val="minor"/>
      </rPr>
      <t xml:space="preserve"> (static)</t>
    </r>
  </si>
  <si>
    <r>
      <t>Deathly Hallows p2 136270</t>
    </r>
    <r>
      <rPr>
        <sz val="11"/>
        <color rgb="FFFF0000"/>
        <rFont val="Calibri"/>
        <family val="2"/>
        <scheme val="minor"/>
      </rPr>
      <t xml:space="preserve"> (static)</t>
    </r>
  </si>
  <si>
    <r>
      <t>Deathly Hallows p2 136336</t>
    </r>
    <r>
      <rPr>
        <sz val="11"/>
        <color rgb="FFFF0000"/>
        <rFont val="Calibri"/>
        <family val="2"/>
        <scheme val="minor"/>
      </rPr>
      <t xml:space="preserve"> (static)</t>
    </r>
  </si>
  <si>
    <r>
      <t>Deathly Hallows p2 136462</t>
    </r>
    <r>
      <rPr>
        <sz val="11"/>
        <color rgb="FFFF0000"/>
        <rFont val="Calibri"/>
        <family val="2"/>
        <scheme val="minor"/>
      </rPr>
      <t xml:space="preserve"> (static)</t>
    </r>
  </si>
  <si>
    <r>
      <t>Deathly Hallows p2 136580</t>
    </r>
    <r>
      <rPr>
        <sz val="11"/>
        <color rgb="FFFF0000"/>
        <rFont val="Calibri"/>
        <family val="2"/>
        <scheme val="minor"/>
      </rPr>
      <t xml:space="preserve"> (static)</t>
    </r>
  </si>
  <si>
    <t>all combined</t>
  </si>
  <si>
    <t>line 2 M1</t>
  </si>
  <si>
    <t>AND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</si>
</sst>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Fill="1"/>
    <xf numFmtId="0" fontId="0" fillId="0" borderId="0" xfId="0" applyFill="1"/>
    <xf numFmtId="0" fontId="1" fillId="0" borderId="0" xfId="0" applyFont="1" applyFill="1"/>
    <xf numFmtId="49" fontId="1" fillId="0" borderId="0" xfId="0" applyNumberFormat="1" applyFont="1"/>
    <xf numFmtId="0" fontId="0" fillId="2" borderId="0" xfId="0" applyFont="1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Font="1" applyFill="1"/>
    <xf numFmtId="0" fontId="6" fillId="0" borderId="0" xfId="0" applyFont="1"/>
    <xf numFmtId="0" fontId="6" fillId="0" borderId="0" xfId="0" applyFont="1" applyFill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/>
    <xf numFmtId="0" fontId="1" fillId="2" borderId="0" xfId="0" applyFont="1" applyFill="1"/>
    <xf numFmtId="0" fontId="0" fillId="2" borderId="0" xfId="0" applyFill="1"/>
    <xf numFmtId="0" fontId="5" fillId="0" borderId="0" xfId="0" applyFont="1" applyFill="1"/>
    <xf numFmtId="0" fontId="1" fillId="3" borderId="0" xfId="0" applyFont="1" applyFill="1"/>
    <xf numFmtId="0" fontId="0" fillId="3" borderId="0" xfId="0" applyFill="1"/>
    <xf numFmtId="0" fontId="2" fillId="3" borderId="0" xfId="0" applyFont="1" applyFill="1"/>
    <xf numFmtId="0" fontId="0" fillId="0" borderId="0" xfId="0" applyFont="1" applyAlignment="1">
      <alignment vertical="center"/>
    </xf>
    <xf numFmtId="9" fontId="1" fillId="0" borderId="0" xfId="0" applyNumberFormat="1" applyFont="1" applyFill="1"/>
    <xf numFmtId="0" fontId="0" fillId="4" borderId="0" xfId="0" applyFont="1" applyFill="1"/>
    <xf numFmtId="0" fontId="2" fillId="4" borderId="0" xfId="0" applyFont="1" applyFill="1"/>
    <xf numFmtId="0" fontId="0" fillId="5" borderId="0" xfId="0" applyFill="1"/>
    <xf numFmtId="0" fontId="7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/>
    </xf>
    <xf numFmtId="0" fontId="0" fillId="0" borderId="0" xfId="0"/>
    <xf numFmtId="0" fontId="0" fillId="0" borderId="0" xfId="0" applyFill="1"/>
    <xf numFmtId="0" fontId="0" fillId="0" borderId="0" xfId="0"/>
    <xf numFmtId="0" fontId="5" fillId="0" borderId="0" xfId="0" applyFont="1"/>
    <xf numFmtId="0" fontId="0" fillId="0" borderId="0" xfId="0" applyFill="1"/>
    <xf numFmtId="0" fontId="1" fillId="0" borderId="0" xfId="0" applyFont="1"/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34" zoomScale="115" zoomScaleNormal="115" workbookViewId="0">
      <selection activeCell="H64" sqref="H64"/>
    </sheetView>
  </sheetViews>
  <sheetFormatPr defaultColWidth="11.42578125" defaultRowHeight="15" x14ac:dyDescent="0.25"/>
  <cols>
    <col min="1" max="1" width="31.140625" bestFit="1" customWidth="1"/>
    <col min="2" max="2" width="11.42578125" customWidth="1"/>
    <col min="3" max="3" width="12.42578125" bestFit="1" customWidth="1"/>
    <col min="9" max="9" width="12.42578125" bestFit="1" customWidth="1"/>
    <col min="12" max="12" width="12.42578125" bestFit="1" customWidth="1"/>
  </cols>
  <sheetData>
    <row r="1" spans="1:6" x14ac:dyDescent="0.25">
      <c r="A1" s="1" t="s">
        <v>32</v>
      </c>
      <c r="B1" s="1" t="s">
        <v>0</v>
      </c>
      <c r="C1" s="1" t="s">
        <v>1</v>
      </c>
      <c r="D1" s="1" t="s">
        <v>16</v>
      </c>
      <c r="E1" s="1" t="s">
        <v>2</v>
      </c>
      <c r="F1" s="1" t="s">
        <v>3</v>
      </c>
    </row>
    <row r="2" spans="1:6" x14ac:dyDescent="0.25">
      <c r="A2" t="s">
        <v>7</v>
      </c>
      <c r="B2">
        <v>33.25</v>
      </c>
      <c r="C2">
        <v>33.119999999999997</v>
      </c>
      <c r="D2">
        <v>33.06</v>
      </c>
      <c r="E2">
        <v>33.67</v>
      </c>
      <c r="F2">
        <v>33.71</v>
      </c>
    </row>
    <row r="3" spans="1:6" x14ac:dyDescent="0.25">
      <c r="A3" t="s">
        <v>6</v>
      </c>
      <c r="B3">
        <v>47.27</v>
      </c>
      <c r="C3">
        <v>48.09</v>
      </c>
      <c r="D3">
        <v>46.8</v>
      </c>
      <c r="E3">
        <v>47.07</v>
      </c>
      <c r="F3">
        <v>47.03</v>
      </c>
    </row>
    <row r="4" spans="1:6" x14ac:dyDescent="0.25">
      <c r="A4" t="s">
        <v>50</v>
      </c>
      <c r="B4">
        <v>19.27</v>
      </c>
      <c r="C4">
        <v>18.27</v>
      </c>
      <c r="D4">
        <v>18.75</v>
      </c>
      <c r="E4">
        <v>18.940000000000001</v>
      </c>
      <c r="F4">
        <v>18.559999999999999</v>
      </c>
    </row>
    <row r="5" spans="1:6" x14ac:dyDescent="0.25">
      <c r="A5" t="s">
        <v>51</v>
      </c>
      <c r="B5">
        <v>91.46</v>
      </c>
      <c r="C5">
        <v>88.61</v>
      </c>
      <c r="D5">
        <v>93.3</v>
      </c>
      <c r="E5">
        <v>92.02</v>
      </c>
      <c r="F5">
        <v>91.68</v>
      </c>
    </row>
    <row r="6" spans="1:6" x14ac:dyDescent="0.25">
      <c r="A6" t="s">
        <v>52</v>
      </c>
      <c r="B6">
        <v>37.9</v>
      </c>
      <c r="C6">
        <v>37.479999999999997</v>
      </c>
      <c r="D6">
        <v>36.700000000000003</v>
      </c>
      <c r="E6">
        <v>37.33</v>
      </c>
      <c r="F6">
        <v>37.24</v>
      </c>
    </row>
    <row r="7" spans="1:6" x14ac:dyDescent="0.25">
      <c r="A7" t="s">
        <v>53</v>
      </c>
      <c r="B7">
        <v>29.22</v>
      </c>
      <c r="C7">
        <v>29.65</v>
      </c>
      <c r="D7">
        <v>27.25</v>
      </c>
      <c r="E7">
        <v>28.41</v>
      </c>
      <c r="F7">
        <v>28.39</v>
      </c>
    </row>
    <row r="8" spans="1:6" x14ac:dyDescent="0.25">
      <c r="A8" t="s">
        <v>61</v>
      </c>
      <c r="B8">
        <v>26.16</v>
      </c>
      <c r="C8">
        <v>25.08</v>
      </c>
      <c r="D8">
        <v>27.69</v>
      </c>
      <c r="E8">
        <v>27.09</v>
      </c>
      <c r="F8">
        <v>26.92</v>
      </c>
    </row>
    <row r="9" spans="1:6" x14ac:dyDescent="0.25">
      <c r="A9" t="s">
        <v>34</v>
      </c>
      <c r="B9">
        <v>23.91</v>
      </c>
      <c r="C9">
        <v>24.87</v>
      </c>
      <c r="D9">
        <v>22.05</v>
      </c>
      <c r="E9">
        <v>22.44</v>
      </c>
      <c r="F9">
        <v>22.48</v>
      </c>
    </row>
    <row r="10" spans="1:6" x14ac:dyDescent="0.25">
      <c r="A10" t="s">
        <v>35</v>
      </c>
      <c r="B10">
        <v>27.96</v>
      </c>
      <c r="C10">
        <v>28.29</v>
      </c>
      <c r="D10">
        <v>28.66</v>
      </c>
      <c r="E10">
        <v>27.82</v>
      </c>
      <c r="F10">
        <v>27.91</v>
      </c>
    </row>
    <row r="11" spans="1:6" x14ac:dyDescent="0.25">
      <c r="A11" t="s">
        <v>36</v>
      </c>
      <c r="B11">
        <v>86.92</v>
      </c>
      <c r="C11">
        <v>81.37</v>
      </c>
      <c r="D11">
        <v>95.01</v>
      </c>
      <c r="E11">
        <v>90.4</v>
      </c>
      <c r="F11">
        <v>89.72</v>
      </c>
    </row>
    <row r="12" spans="1:6" x14ac:dyDescent="0.25">
      <c r="A12" t="s">
        <v>54</v>
      </c>
      <c r="B12">
        <v>89.86</v>
      </c>
      <c r="C12">
        <v>89.39</v>
      </c>
      <c r="D12">
        <v>91.22</v>
      </c>
      <c r="E12">
        <v>89.96</v>
      </c>
      <c r="F12">
        <v>89.83</v>
      </c>
    </row>
    <row r="13" spans="1:6" x14ac:dyDescent="0.25">
      <c r="A13" t="s">
        <v>55</v>
      </c>
      <c r="B13">
        <v>21.01</v>
      </c>
      <c r="C13">
        <v>20.69</v>
      </c>
      <c r="D13">
        <v>20.059999999999999</v>
      </c>
      <c r="E13">
        <v>20.02</v>
      </c>
      <c r="F13">
        <v>19.95</v>
      </c>
    </row>
    <row r="14" spans="1:6" x14ac:dyDescent="0.25">
      <c r="A14" t="s">
        <v>11</v>
      </c>
      <c r="B14">
        <v>45.27</v>
      </c>
      <c r="C14">
        <v>45.07</v>
      </c>
      <c r="D14">
        <v>46.86</v>
      </c>
      <c r="E14">
        <v>46.34</v>
      </c>
      <c r="F14">
        <v>46.57</v>
      </c>
    </row>
    <row r="15" spans="1:6" x14ac:dyDescent="0.25">
      <c r="A15" t="s">
        <v>12</v>
      </c>
      <c r="B15">
        <v>107.98</v>
      </c>
      <c r="C15">
        <v>114.13</v>
      </c>
      <c r="D15">
        <v>98.87</v>
      </c>
      <c r="E15">
        <v>101.05</v>
      </c>
      <c r="F15">
        <v>100.73</v>
      </c>
    </row>
    <row r="16" spans="1:6" x14ac:dyDescent="0.25">
      <c r="A16" t="s">
        <v>56</v>
      </c>
      <c r="B16">
        <v>33.21</v>
      </c>
      <c r="C16">
        <v>32.340000000000003</v>
      </c>
      <c r="D16">
        <v>33.049999999999997</v>
      </c>
      <c r="E16">
        <v>33.04</v>
      </c>
      <c r="F16">
        <v>32.81</v>
      </c>
    </row>
    <row r="17" spans="1:6" x14ac:dyDescent="0.25">
      <c r="A17" t="s">
        <v>57</v>
      </c>
      <c r="B17">
        <v>20.58</v>
      </c>
      <c r="C17">
        <v>21.78</v>
      </c>
      <c r="D17">
        <v>18.46</v>
      </c>
      <c r="E17">
        <v>19.25</v>
      </c>
      <c r="F17">
        <v>18.97</v>
      </c>
    </row>
    <row r="18" spans="1:6" x14ac:dyDescent="0.25">
      <c r="A18" t="s">
        <v>42</v>
      </c>
      <c r="B18">
        <v>11.22</v>
      </c>
      <c r="C18">
        <v>12.68</v>
      </c>
      <c r="D18">
        <v>10.25</v>
      </c>
      <c r="E18">
        <v>10.130000000000001</v>
      </c>
      <c r="F18">
        <v>9.8699999999999992</v>
      </c>
    </row>
    <row r="19" spans="1:6" x14ac:dyDescent="0.25">
      <c r="A19" t="s">
        <v>43</v>
      </c>
      <c r="B19">
        <v>50.99</v>
      </c>
      <c r="C19">
        <v>48.05</v>
      </c>
      <c r="D19">
        <v>57.76</v>
      </c>
      <c r="E19">
        <v>53.28</v>
      </c>
      <c r="F19">
        <v>53.07</v>
      </c>
    </row>
    <row r="20" spans="1:6" x14ac:dyDescent="0.25">
      <c r="A20" t="s">
        <v>44</v>
      </c>
      <c r="B20">
        <v>244.66</v>
      </c>
      <c r="C20">
        <v>249.26</v>
      </c>
      <c r="D20">
        <v>236.22</v>
      </c>
      <c r="E20">
        <v>241.35</v>
      </c>
      <c r="F20">
        <v>241.66</v>
      </c>
    </row>
    <row r="21" spans="1:6" x14ac:dyDescent="0.25">
      <c r="A21" t="s">
        <v>39</v>
      </c>
      <c r="B21">
        <v>18.54</v>
      </c>
      <c r="C21">
        <v>17.71</v>
      </c>
      <c r="D21">
        <v>20.36</v>
      </c>
      <c r="E21">
        <v>19.38</v>
      </c>
      <c r="F21">
        <v>19.37</v>
      </c>
    </row>
    <row r="22" spans="1:6" x14ac:dyDescent="0.25">
      <c r="A22" t="s">
        <v>14</v>
      </c>
      <c r="B22">
        <v>30.21</v>
      </c>
      <c r="C22">
        <v>32.590000000000003</v>
      </c>
      <c r="D22">
        <v>29.23</v>
      </c>
      <c r="E22">
        <v>29.02</v>
      </c>
      <c r="F22">
        <v>28.93</v>
      </c>
    </row>
    <row r="23" spans="1:6" x14ac:dyDescent="0.25">
      <c r="A23" t="s">
        <v>4</v>
      </c>
      <c r="B23">
        <v>53.2</v>
      </c>
      <c r="C23">
        <v>53.84</v>
      </c>
      <c r="D23">
        <v>52.3</v>
      </c>
      <c r="E23">
        <v>52.54</v>
      </c>
      <c r="F23">
        <v>52.48</v>
      </c>
    </row>
    <row r="24" spans="1:6" x14ac:dyDescent="0.25">
      <c r="A24" t="s">
        <v>46</v>
      </c>
      <c r="B24">
        <v>116.58</v>
      </c>
      <c r="C24">
        <v>113.87</v>
      </c>
      <c r="D24">
        <v>115.48</v>
      </c>
      <c r="E24">
        <v>116.28</v>
      </c>
      <c r="F24">
        <v>115.84</v>
      </c>
    </row>
    <row r="25" spans="1:6" x14ac:dyDescent="0.25">
      <c r="A25" t="s">
        <v>47</v>
      </c>
      <c r="B25">
        <v>82.87</v>
      </c>
      <c r="C25">
        <v>79.59</v>
      </c>
      <c r="D25">
        <v>88.77</v>
      </c>
      <c r="E25">
        <v>84.43</v>
      </c>
      <c r="F25">
        <v>84.02</v>
      </c>
    </row>
    <row r="26" spans="1:6" x14ac:dyDescent="0.25">
      <c r="A26" t="s">
        <v>5</v>
      </c>
      <c r="B26">
        <v>46.04</v>
      </c>
      <c r="C26">
        <v>44.53</v>
      </c>
      <c r="D26">
        <v>46.47</v>
      </c>
      <c r="E26">
        <v>46.31</v>
      </c>
      <c r="F26">
        <v>46.13</v>
      </c>
    </row>
    <row r="27" spans="1:6" x14ac:dyDescent="0.25">
      <c r="A27" t="s">
        <v>10</v>
      </c>
      <c r="B27">
        <v>14.54</v>
      </c>
      <c r="C27">
        <v>14.05</v>
      </c>
      <c r="D27">
        <v>14.01</v>
      </c>
      <c r="E27">
        <v>13.99</v>
      </c>
      <c r="F27">
        <v>13.87</v>
      </c>
    </row>
    <row r="28" spans="1:6" x14ac:dyDescent="0.25">
      <c r="A28" t="s">
        <v>8</v>
      </c>
      <c r="B28">
        <v>33.520000000000003</v>
      </c>
      <c r="C28">
        <v>36.71</v>
      </c>
      <c r="D28">
        <v>32.369999999999997</v>
      </c>
      <c r="E28">
        <v>33.659999999999997</v>
      </c>
      <c r="F28">
        <v>33.35</v>
      </c>
    </row>
    <row r="29" spans="1:6" x14ac:dyDescent="0.25">
      <c r="A29" t="s">
        <v>9</v>
      </c>
      <c r="B29">
        <v>76.459999999999994</v>
      </c>
      <c r="C29">
        <v>76.55</v>
      </c>
      <c r="D29">
        <v>75.38</v>
      </c>
      <c r="E29">
        <v>76.25</v>
      </c>
      <c r="F29">
        <v>76.209999999999994</v>
      </c>
    </row>
    <row r="30" spans="1:6" x14ac:dyDescent="0.25">
      <c r="A30" t="s">
        <v>15</v>
      </c>
      <c r="B30">
        <v>41.5</v>
      </c>
      <c r="C30">
        <v>42.26</v>
      </c>
      <c r="D30">
        <v>39.76</v>
      </c>
      <c r="E30">
        <v>40.75</v>
      </c>
      <c r="F30">
        <v>40.58</v>
      </c>
    </row>
    <row r="31" spans="1:6" x14ac:dyDescent="0.25">
      <c r="A31" t="s">
        <v>17</v>
      </c>
      <c r="B31">
        <v>205.98</v>
      </c>
      <c r="C31">
        <v>202.98</v>
      </c>
      <c r="D31">
        <v>210.8</v>
      </c>
      <c r="E31">
        <v>208.12</v>
      </c>
      <c r="F31">
        <v>207.87</v>
      </c>
    </row>
    <row r="32" spans="1:6" x14ac:dyDescent="0.25">
      <c r="A32" t="s">
        <v>13</v>
      </c>
      <c r="B32">
        <v>9.15</v>
      </c>
      <c r="C32">
        <v>8.82</v>
      </c>
      <c r="D32">
        <v>9.4600000000000009</v>
      </c>
      <c r="E32">
        <v>9.4600000000000009</v>
      </c>
      <c r="F32">
        <v>9.44</v>
      </c>
    </row>
    <row r="33" spans="1:6" x14ac:dyDescent="0.25">
      <c r="A33" t="s">
        <v>45</v>
      </c>
      <c r="B33">
        <v>62.34</v>
      </c>
      <c r="C33">
        <v>61.62</v>
      </c>
      <c r="D33">
        <v>61.49</v>
      </c>
      <c r="E33">
        <v>61.99</v>
      </c>
      <c r="F33">
        <v>61.81</v>
      </c>
    </row>
    <row r="34" spans="1:6" x14ac:dyDescent="0.25">
      <c r="A34" s="1" t="s">
        <v>81</v>
      </c>
      <c r="B34" s="1">
        <f t="shared" ref="B34:F34" si="0">AVERAGE(B2:B33)</f>
        <v>57.469687499999999</v>
      </c>
      <c r="C34" s="1">
        <f t="shared" si="0"/>
        <v>57.29187499999999</v>
      </c>
      <c r="D34" s="1">
        <f t="shared" si="0"/>
        <v>57.434374999999996</v>
      </c>
      <c r="E34" s="1">
        <f t="shared" si="0"/>
        <v>57.243437500000006</v>
      </c>
      <c r="F34" s="1">
        <f t="shared" si="0"/>
        <v>57.09375</v>
      </c>
    </row>
    <row r="36" spans="1:6" x14ac:dyDescent="0.25">
      <c r="A36" s="1" t="s">
        <v>18</v>
      </c>
      <c r="B36" s="1" t="s">
        <v>0</v>
      </c>
      <c r="C36" s="1" t="s">
        <v>1</v>
      </c>
      <c r="D36" s="1" t="s">
        <v>16</v>
      </c>
      <c r="E36" s="1" t="s">
        <v>2</v>
      </c>
      <c r="F36" s="1" t="s">
        <v>3</v>
      </c>
    </row>
    <row r="37" spans="1:6" x14ac:dyDescent="0.25">
      <c r="A37" s="2" t="s">
        <v>48</v>
      </c>
      <c r="B37">
        <v>128.43</v>
      </c>
      <c r="C37">
        <v>128.11000000000001</v>
      </c>
      <c r="D37">
        <v>131.66999999999999</v>
      </c>
      <c r="E37">
        <v>128.93</v>
      </c>
      <c r="F37">
        <v>128.69</v>
      </c>
    </row>
    <row r="38" spans="1:6" x14ac:dyDescent="0.25">
      <c r="A38" s="2" t="s">
        <v>49</v>
      </c>
      <c r="B38">
        <v>142.26</v>
      </c>
      <c r="C38">
        <v>141.69999999999999</v>
      </c>
      <c r="D38">
        <v>144.24</v>
      </c>
      <c r="E38">
        <v>142.16</v>
      </c>
      <c r="F38">
        <v>141.82</v>
      </c>
    </row>
    <row r="39" spans="1:6" x14ac:dyDescent="0.25">
      <c r="A39" s="2" t="s">
        <v>62</v>
      </c>
      <c r="B39">
        <v>110.56</v>
      </c>
      <c r="C39">
        <v>115.28</v>
      </c>
      <c r="D39">
        <v>102.89</v>
      </c>
      <c r="E39">
        <v>106.72</v>
      </c>
      <c r="F39">
        <v>106.48</v>
      </c>
    </row>
    <row r="40" spans="1:6" x14ac:dyDescent="0.25">
      <c r="A40" t="s">
        <v>31</v>
      </c>
      <c r="B40">
        <v>129.31</v>
      </c>
      <c r="C40">
        <v>130.01</v>
      </c>
      <c r="D40">
        <v>128.04</v>
      </c>
      <c r="E40">
        <v>127.66</v>
      </c>
      <c r="F40">
        <v>127.07</v>
      </c>
    </row>
    <row r="41" spans="1:6" x14ac:dyDescent="0.25">
      <c r="A41" t="s">
        <v>33</v>
      </c>
      <c r="B41">
        <v>118.75</v>
      </c>
      <c r="C41">
        <v>116.18</v>
      </c>
      <c r="D41">
        <v>125.51</v>
      </c>
      <c r="E41">
        <v>121.35</v>
      </c>
      <c r="F41">
        <v>121.47</v>
      </c>
    </row>
    <row r="42" spans="1:6" x14ac:dyDescent="0.25">
      <c r="A42" t="s">
        <v>41</v>
      </c>
      <c r="B42">
        <v>40.479999999999997</v>
      </c>
      <c r="C42">
        <v>39.17</v>
      </c>
      <c r="D42">
        <v>40.659999999999997</v>
      </c>
      <c r="E42">
        <v>39.9</v>
      </c>
      <c r="F42">
        <v>39.57</v>
      </c>
    </row>
    <row r="43" spans="1:6" x14ac:dyDescent="0.25">
      <c r="A43" t="s">
        <v>40</v>
      </c>
      <c r="B43">
        <v>89.57</v>
      </c>
      <c r="C43">
        <v>93.64</v>
      </c>
      <c r="D43">
        <v>88.38</v>
      </c>
      <c r="E43">
        <v>86.92</v>
      </c>
      <c r="F43">
        <v>86.49</v>
      </c>
    </row>
    <row r="44" spans="1:6" x14ac:dyDescent="0.25">
      <c r="A44" t="s">
        <v>58</v>
      </c>
      <c r="B44">
        <v>133.65</v>
      </c>
      <c r="C44">
        <v>134.69</v>
      </c>
      <c r="D44">
        <v>137.31</v>
      </c>
      <c r="E44">
        <v>132.79</v>
      </c>
      <c r="F44">
        <v>131.97999999999999</v>
      </c>
    </row>
    <row r="45" spans="1:6" x14ac:dyDescent="0.25">
      <c r="A45" t="s">
        <v>59</v>
      </c>
      <c r="B45">
        <v>201.57</v>
      </c>
      <c r="C45">
        <v>200.97</v>
      </c>
      <c r="D45">
        <v>203.58</v>
      </c>
      <c r="E45">
        <v>200.89</v>
      </c>
      <c r="F45">
        <v>199.89</v>
      </c>
    </row>
    <row r="46" spans="1:6" x14ac:dyDescent="0.25">
      <c r="A46" t="s">
        <v>60</v>
      </c>
      <c r="B46">
        <v>273.55</v>
      </c>
      <c r="C46">
        <v>272.17</v>
      </c>
      <c r="D46">
        <v>276.58</v>
      </c>
      <c r="E46">
        <v>274.88</v>
      </c>
      <c r="F46">
        <v>275.20999999999998</v>
      </c>
    </row>
    <row r="47" spans="1:6" x14ac:dyDescent="0.25">
      <c r="A47" t="s">
        <v>28</v>
      </c>
      <c r="B47">
        <v>80.760000000000005</v>
      </c>
      <c r="C47">
        <v>81.12</v>
      </c>
      <c r="D47">
        <v>88.33</v>
      </c>
      <c r="E47">
        <v>82.2</v>
      </c>
      <c r="F47">
        <v>81.66</v>
      </c>
    </row>
    <row r="48" spans="1:6" x14ac:dyDescent="0.25">
      <c r="A48" t="s">
        <v>29</v>
      </c>
      <c r="B48">
        <v>116.79</v>
      </c>
      <c r="C48">
        <v>111.72</v>
      </c>
      <c r="D48">
        <v>130.51</v>
      </c>
      <c r="E48">
        <v>121.87</v>
      </c>
      <c r="F48">
        <v>121.62</v>
      </c>
    </row>
    <row r="49" spans="1:6" x14ac:dyDescent="0.25">
      <c r="A49" t="s">
        <v>30</v>
      </c>
      <c r="B49">
        <v>89.04</v>
      </c>
      <c r="C49">
        <v>88.71</v>
      </c>
      <c r="D49">
        <v>92.22</v>
      </c>
      <c r="E49">
        <v>89.55</v>
      </c>
      <c r="F49">
        <v>89.25</v>
      </c>
    </row>
    <row r="50" spans="1:6" x14ac:dyDescent="0.25">
      <c r="A50" t="s">
        <v>37</v>
      </c>
      <c r="B50">
        <v>128.65</v>
      </c>
      <c r="C50">
        <v>128.47</v>
      </c>
      <c r="D50">
        <v>126.92</v>
      </c>
      <c r="E50">
        <v>127.4</v>
      </c>
      <c r="F50">
        <v>127.02</v>
      </c>
    </row>
    <row r="51" spans="1:6" x14ac:dyDescent="0.25">
      <c r="A51" t="s">
        <v>38</v>
      </c>
      <c r="B51">
        <v>213.51</v>
      </c>
      <c r="C51">
        <v>217.8</v>
      </c>
      <c r="D51">
        <v>206.98</v>
      </c>
      <c r="E51">
        <v>210.38</v>
      </c>
      <c r="F51">
        <v>210.57</v>
      </c>
    </row>
    <row r="52" spans="1:6" x14ac:dyDescent="0.25">
      <c r="A52" t="s">
        <v>19</v>
      </c>
      <c r="B52">
        <v>137.07</v>
      </c>
      <c r="C52">
        <v>136.72</v>
      </c>
      <c r="D52">
        <v>138.91</v>
      </c>
      <c r="E52">
        <v>137.44</v>
      </c>
      <c r="F52">
        <v>137.30000000000001</v>
      </c>
    </row>
    <row r="53" spans="1:6" x14ac:dyDescent="0.25">
      <c r="A53" t="s">
        <v>20</v>
      </c>
      <c r="B53">
        <v>127.69</v>
      </c>
      <c r="C53">
        <v>129.30000000000001</v>
      </c>
      <c r="D53">
        <v>125.35</v>
      </c>
      <c r="E53">
        <v>125.43</v>
      </c>
      <c r="F53">
        <v>124.71</v>
      </c>
    </row>
    <row r="54" spans="1:6" x14ac:dyDescent="0.25">
      <c r="A54" t="s">
        <v>21</v>
      </c>
      <c r="B54">
        <v>137.11000000000001</v>
      </c>
      <c r="C54">
        <v>134.6</v>
      </c>
      <c r="D54">
        <v>139.33000000000001</v>
      </c>
      <c r="E54">
        <v>137.43</v>
      </c>
      <c r="F54">
        <v>136.96</v>
      </c>
    </row>
    <row r="55" spans="1:6" x14ac:dyDescent="0.25">
      <c r="A55" t="s">
        <v>22</v>
      </c>
      <c r="B55">
        <v>93.24</v>
      </c>
      <c r="C55">
        <v>92.19</v>
      </c>
      <c r="D55">
        <v>95.57</v>
      </c>
      <c r="E55">
        <v>93.83</v>
      </c>
      <c r="F55">
        <v>93.71</v>
      </c>
    </row>
    <row r="56" spans="1:6" x14ac:dyDescent="0.25">
      <c r="A56" t="s">
        <v>23</v>
      </c>
      <c r="B56">
        <v>99.01</v>
      </c>
      <c r="C56">
        <v>99.34</v>
      </c>
      <c r="D56">
        <v>97.06</v>
      </c>
      <c r="E56">
        <v>97.47</v>
      </c>
      <c r="F56">
        <v>97.1</v>
      </c>
    </row>
    <row r="57" spans="1:6" x14ac:dyDescent="0.25">
      <c r="A57" t="s">
        <v>24</v>
      </c>
      <c r="B57">
        <v>97.66</v>
      </c>
      <c r="C57">
        <v>95.89</v>
      </c>
      <c r="D57">
        <v>100.08</v>
      </c>
      <c r="E57">
        <v>98.46</v>
      </c>
      <c r="F57">
        <v>98.12</v>
      </c>
    </row>
    <row r="58" spans="1:6" x14ac:dyDescent="0.25">
      <c r="A58" t="s">
        <v>25</v>
      </c>
      <c r="B58">
        <v>114.63</v>
      </c>
      <c r="C58">
        <v>112.93</v>
      </c>
      <c r="D58">
        <v>118.6</v>
      </c>
      <c r="E58">
        <v>116.51</v>
      </c>
      <c r="F58">
        <v>116.74</v>
      </c>
    </row>
    <row r="59" spans="1:6" x14ac:dyDescent="0.25">
      <c r="A59" t="s">
        <v>26</v>
      </c>
      <c r="B59">
        <v>106.32</v>
      </c>
      <c r="C59">
        <v>105.18</v>
      </c>
      <c r="D59">
        <v>107.74</v>
      </c>
      <c r="E59">
        <v>106.12</v>
      </c>
      <c r="F59">
        <v>105.81</v>
      </c>
    </row>
    <row r="60" spans="1:6" x14ac:dyDescent="0.25">
      <c r="A60" t="s">
        <v>27</v>
      </c>
      <c r="B60">
        <v>109.76</v>
      </c>
      <c r="C60">
        <v>107.69</v>
      </c>
      <c r="D60">
        <v>114.55</v>
      </c>
      <c r="E60">
        <v>111.48</v>
      </c>
      <c r="F60">
        <v>111.16</v>
      </c>
    </row>
    <row r="61" spans="1:6" x14ac:dyDescent="0.25">
      <c r="A61" s="1" t="s">
        <v>82</v>
      </c>
      <c r="B61" s="1">
        <f t="shared" ref="B61:F61" si="1">AVERAGE(B37:B60)</f>
        <v>125.80708333333335</v>
      </c>
      <c r="C61" s="1">
        <f t="shared" si="1"/>
        <v>125.56583333333333</v>
      </c>
      <c r="D61" s="1">
        <f t="shared" si="1"/>
        <v>127.54208333333331</v>
      </c>
      <c r="E61" s="1">
        <f t="shared" si="1"/>
        <v>125.74041666666665</v>
      </c>
      <c r="F61" s="1">
        <f t="shared" si="1"/>
        <v>125.43333333333332</v>
      </c>
    </row>
    <row r="62" spans="1:6" x14ac:dyDescent="0.25">
      <c r="A62" s="1"/>
      <c r="B62" s="1"/>
      <c r="C62" s="1"/>
      <c r="D62" s="1"/>
      <c r="E62" s="1"/>
      <c r="F62" s="1"/>
    </row>
    <row r="63" spans="1:6" s="1" customFormat="1" x14ac:dyDescent="0.25">
      <c r="A63" s="1" t="s">
        <v>161</v>
      </c>
      <c r="B63" s="1">
        <f>(B34-B61)/B34*100*-1</f>
        <v>118.91033135221649</v>
      </c>
      <c r="C63" s="1">
        <f t="shared" ref="C63:F63" si="2">(C34-C61)/C34*100*-1</f>
        <v>119.16865756851796</v>
      </c>
      <c r="D63" s="1">
        <f t="shared" si="2"/>
        <v>122.06576346192209</v>
      </c>
      <c r="E63" s="1">
        <f t="shared" si="2"/>
        <v>119.65909483801813</v>
      </c>
      <c r="F63" s="1">
        <f t="shared" si="2"/>
        <v>119.69713555920451</v>
      </c>
    </row>
    <row r="64" spans="1:6" x14ac:dyDescent="0.25">
      <c r="A64" s="1"/>
    </row>
  </sheetData>
  <conditionalFormatting sqref="A64">
    <cfRule type="colorScale" priority="2">
      <colorScale>
        <cfvo type="min"/>
        <cfvo type="max"/>
        <color rgb="FF63BE7B"/>
        <color rgb="FFFCFCFF"/>
      </colorScale>
    </cfRule>
  </conditionalFormatting>
  <conditionalFormatting sqref="A63:F63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3"/>
  <sheetViews>
    <sheetView topLeftCell="A31" zoomScale="85" zoomScaleNormal="85" workbookViewId="0">
      <selection activeCell="B80" sqref="B80"/>
    </sheetView>
  </sheetViews>
  <sheetFormatPr defaultColWidth="11.42578125" defaultRowHeight="15" x14ac:dyDescent="0.25"/>
  <cols>
    <col min="1" max="1" width="33.140625" bestFit="1" customWidth="1"/>
    <col min="2" max="2" width="7.85546875" bestFit="1" customWidth="1"/>
    <col min="3" max="3" width="7.140625" bestFit="1" customWidth="1"/>
    <col min="4" max="4" width="7.85546875" bestFit="1" customWidth="1"/>
    <col min="5" max="5" width="7.140625" bestFit="1" customWidth="1"/>
    <col min="6" max="6" width="8.85546875" bestFit="1" customWidth="1"/>
    <col min="7" max="7" width="7.140625" bestFit="1" customWidth="1"/>
    <col min="8" max="9" width="7.140625" customWidth="1"/>
    <col min="10" max="10" width="6.7109375" bestFit="1" customWidth="1"/>
    <col min="11" max="11" width="6.7109375" customWidth="1"/>
    <col min="12" max="12" width="12.85546875" bestFit="1" customWidth="1"/>
    <col min="13" max="13" width="7.140625" bestFit="1" customWidth="1"/>
    <col min="14" max="14" width="18" bestFit="1" customWidth="1"/>
    <col min="15" max="15" width="7.140625" bestFit="1" customWidth="1"/>
    <col min="16" max="16" width="6" bestFit="1" customWidth="1"/>
    <col min="17" max="17" width="7.140625" bestFit="1" customWidth="1"/>
    <col min="18" max="18" width="11.7109375" bestFit="1" customWidth="1"/>
    <col min="19" max="19" width="7.140625" bestFit="1" customWidth="1"/>
    <col min="20" max="20" width="6" bestFit="1" customWidth="1"/>
    <col min="21" max="21" width="7.140625" bestFit="1" customWidth="1"/>
    <col min="22" max="23" width="8.140625" customWidth="1"/>
    <col min="24" max="24" width="11.7109375" bestFit="1" customWidth="1"/>
    <col min="25" max="25" width="7.140625" customWidth="1"/>
    <col min="26" max="26" width="7" bestFit="1" customWidth="1"/>
    <col min="27" max="27" width="7.140625" bestFit="1" customWidth="1"/>
    <col min="28" max="28" width="11.28515625" bestFit="1" customWidth="1"/>
    <col min="29" max="29" width="7.140625" bestFit="1" customWidth="1"/>
  </cols>
  <sheetData>
    <row r="1" spans="1:30" x14ac:dyDescent="0.25">
      <c r="A1" s="1" t="s">
        <v>32</v>
      </c>
      <c r="B1" s="1" t="s">
        <v>227</v>
      </c>
      <c r="C1" s="5" t="s">
        <v>230</v>
      </c>
      <c r="D1" s="1" t="s">
        <v>253</v>
      </c>
      <c r="E1" s="5" t="s">
        <v>230</v>
      </c>
      <c r="F1" s="1" t="s">
        <v>254</v>
      </c>
      <c r="G1" s="5" t="s">
        <v>230</v>
      </c>
      <c r="H1" s="5">
        <v>0</v>
      </c>
      <c r="I1" s="5" t="s">
        <v>230</v>
      </c>
      <c r="J1" s="5" t="s">
        <v>261</v>
      </c>
      <c r="K1" s="5" t="s">
        <v>230</v>
      </c>
      <c r="L1" s="5" t="s">
        <v>260</v>
      </c>
      <c r="M1" s="5" t="s">
        <v>230</v>
      </c>
      <c r="N1" s="5" t="s">
        <v>262</v>
      </c>
      <c r="O1" s="5" t="s">
        <v>230</v>
      </c>
      <c r="P1" s="1">
        <v>0.1</v>
      </c>
      <c r="Q1" s="5" t="s">
        <v>230</v>
      </c>
      <c r="R1" s="5" t="s">
        <v>252</v>
      </c>
      <c r="S1" s="5" t="s">
        <v>230</v>
      </c>
      <c r="T1" s="1">
        <v>0.5</v>
      </c>
      <c r="U1" s="5" t="s">
        <v>230</v>
      </c>
      <c r="V1" s="5" t="s">
        <v>246</v>
      </c>
      <c r="W1" s="5" t="s">
        <v>230</v>
      </c>
      <c r="X1" s="5" t="s">
        <v>251</v>
      </c>
      <c r="Y1" s="5" t="s">
        <v>230</v>
      </c>
      <c r="Z1" s="1" t="s">
        <v>236</v>
      </c>
      <c r="AA1" s="5" t="s">
        <v>230</v>
      </c>
      <c r="AB1" s="1" t="s">
        <v>248</v>
      </c>
      <c r="AC1" s="5" t="s">
        <v>230</v>
      </c>
      <c r="AD1" s="1"/>
    </row>
    <row r="2" spans="1:30" x14ac:dyDescent="0.25">
      <c r="A2" s="4" t="s">
        <v>7</v>
      </c>
      <c r="B2" s="12">
        <v>17.079999999999998</v>
      </c>
      <c r="C2" s="4">
        <f t="shared" ref="C2:C33" si="0">IF(B2&lt;C$118,0,1)</f>
        <v>0</v>
      </c>
      <c r="D2" s="4">
        <v>5.64</v>
      </c>
      <c r="E2" s="4">
        <f t="shared" ref="E2:E33" si="1">IF(D2&lt;E$118,0,1)</f>
        <v>0</v>
      </c>
      <c r="F2" s="4">
        <v>5.67</v>
      </c>
      <c r="G2" s="4">
        <f t="shared" ref="G2:O33" si="2">IF(F2&lt;G$118,0,1)</f>
        <v>0</v>
      </c>
      <c r="H2" s="4">
        <v>6.49</v>
      </c>
      <c r="I2" s="4">
        <f t="shared" si="2"/>
        <v>0</v>
      </c>
      <c r="J2" s="4">
        <v>4.5</v>
      </c>
      <c r="K2" s="4">
        <f t="shared" si="2"/>
        <v>0</v>
      </c>
      <c r="L2" s="4">
        <v>5.63</v>
      </c>
      <c r="M2" s="4">
        <f t="shared" si="2"/>
        <v>0</v>
      </c>
      <c r="N2" s="4">
        <v>3.91</v>
      </c>
      <c r="O2" s="4">
        <f t="shared" si="2"/>
        <v>0</v>
      </c>
      <c r="P2" s="4">
        <v>12.45</v>
      </c>
      <c r="Q2" s="4">
        <f t="shared" ref="Q2:Q33" si="3">IF(P2&lt;Q$118,0,1)</f>
        <v>0</v>
      </c>
      <c r="R2" s="4">
        <v>36.68</v>
      </c>
      <c r="S2" s="4">
        <f t="shared" ref="S2:S33" si="4">IF(R2&lt;S$118,0,1)</f>
        <v>0</v>
      </c>
      <c r="T2" s="4">
        <v>36.979999999999997</v>
      </c>
      <c r="U2" s="4">
        <f t="shared" ref="U2:U33" si="5">IF(T2&lt;U$118,0,1)</f>
        <v>0</v>
      </c>
      <c r="V2" s="4">
        <v>55.19</v>
      </c>
      <c r="W2" s="4">
        <f t="shared" ref="W2:W33" si="6">IF(V2&lt;W$118,0,1)</f>
        <v>0</v>
      </c>
      <c r="X2" s="4">
        <v>57.05</v>
      </c>
      <c r="Y2" s="4">
        <f t="shared" ref="Y2:Y33" si="7">IF(X2&lt;Y$118,0,1)</f>
        <v>0</v>
      </c>
      <c r="Z2" s="4">
        <v>68.06</v>
      </c>
      <c r="AA2" s="4">
        <f t="shared" ref="AA2:AA33" si="8">IF(Z2&lt;AA$118,0,1)</f>
        <v>0</v>
      </c>
      <c r="AB2" s="4">
        <v>70.69</v>
      </c>
      <c r="AC2" s="4">
        <f t="shared" ref="AC2:AC33" si="9">IF(AB2&lt;AC$118,0,1)</f>
        <v>0</v>
      </c>
    </row>
    <row r="3" spans="1:30" x14ac:dyDescent="0.25">
      <c r="A3" s="4" t="s">
        <v>85</v>
      </c>
      <c r="B3" s="12">
        <v>11.71</v>
      </c>
      <c r="C3" s="4">
        <f t="shared" si="0"/>
        <v>0</v>
      </c>
      <c r="D3" s="4">
        <v>7.16</v>
      </c>
      <c r="E3" s="4">
        <f t="shared" si="1"/>
        <v>0</v>
      </c>
      <c r="F3" s="4">
        <v>7.16</v>
      </c>
      <c r="G3" s="4">
        <f t="shared" si="2"/>
        <v>0</v>
      </c>
      <c r="H3" s="4">
        <v>8.81</v>
      </c>
      <c r="I3" s="4">
        <f t="shared" si="2"/>
        <v>1</v>
      </c>
      <c r="J3" s="4">
        <v>10.42</v>
      </c>
      <c r="K3" s="4">
        <f t="shared" si="2"/>
        <v>1</v>
      </c>
      <c r="L3" s="4">
        <v>7.16</v>
      </c>
      <c r="M3" s="4">
        <f t="shared" si="2"/>
        <v>0</v>
      </c>
      <c r="N3" s="4">
        <v>8.9600000000000009</v>
      </c>
      <c r="O3" s="4">
        <f t="shared" si="2"/>
        <v>1</v>
      </c>
      <c r="P3" s="4">
        <v>14.67</v>
      </c>
      <c r="Q3" s="4">
        <f t="shared" si="3"/>
        <v>1</v>
      </c>
      <c r="R3" s="4">
        <v>42.69</v>
      </c>
      <c r="S3" s="4">
        <f t="shared" si="4"/>
        <v>0</v>
      </c>
      <c r="T3" s="4">
        <v>39.69</v>
      </c>
      <c r="U3" s="4">
        <f t="shared" si="5"/>
        <v>0</v>
      </c>
      <c r="V3" s="4">
        <v>58.44</v>
      </c>
      <c r="W3" s="4">
        <f t="shared" si="6"/>
        <v>0</v>
      </c>
      <c r="X3" s="4">
        <v>64.34</v>
      </c>
      <c r="Y3" s="4">
        <f t="shared" si="7"/>
        <v>0</v>
      </c>
      <c r="Z3" s="4">
        <v>71.84</v>
      </c>
      <c r="AA3" s="4">
        <f t="shared" si="8"/>
        <v>0</v>
      </c>
      <c r="AB3" s="4">
        <v>78.87</v>
      </c>
      <c r="AC3" s="4">
        <f t="shared" si="9"/>
        <v>0</v>
      </c>
    </row>
    <row r="4" spans="1:30" x14ac:dyDescent="0.25">
      <c r="A4" s="4" t="s">
        <v>145</v>
      </c>
      <c r="B4" s="12">
        <v>14.79</v>
      </c>
      <c r="C4" s="4">
        <f t="shared" si="0"/>
        <v>0</v>
      </c>
      <c r="D4" s="4">
        <v>3.04</v>
      </c>
      <c r="E4" s="4">
        <f t="shared" si="1"/>
        <v>0</v>
      </c>
      <c r="F4" s="4">
        <v>5.65</v>
      </c>
      <c r="G4" s="4">
        <f t="shared" si="2"/>
        <v>0</v>
      </c>
      <c r="H4" s="4">
        <v>1.49</v>
      </c>
      <c r="I4" s="4">
        <f t="shared" si="2"/>
        <v>0</v>
      </c>
      <c r="J4" s="4">
        <v>1.08</v>
      </c>
      <c r="K4" s="4">
        <f t="shared" si="2"/>
        <v>0</v>
      </c>
      <c r="L4" s="4">
        <v>1.31</v>
      </c>
      <c r="M4" s="4">
        <f t="shared" si="2"/>
        <v>0</v>
      </c>
      <c r="N4" s="4">
        <v>0.91</v>
      </c>
      <c r="O4" s="4">
        <f t="shared" si="2"/>
        <v>0</v>
      </c>
      <c r="P4" s="4">
        <v>5.13</v>
      </c>
      <c r="Q4" s="4">
        <f t="shared" si="3"/>
        <v>0</v>
      </c>
      <c r="R4" s="4">
        <v>19.82</v>
      </c>
      <c r="S4" s="4">
        <f t="shared" si="4"/>
        <v>0</v>
      </c>
      <c r="T4" s="4">
        <v>19.829999999999998</v>
      </c>
      <c r="U4" s="4">
        <f t="shared" si="5"/>
        <v>0</v>
      </c>
      <c r="V4" s="4">
        <v>30.76</v>
      </c>
      <c r="W4" s="4">
        <f t="shared" si="6"/>
        <v>0</v>
      </c>
      <c r="X4" s="4">
        <v>31.42</v>
      </c>
      <c r="Y4" s="4">
        <f t="shared" si="7"/>
        <v>0</v>
      </c>
      <c r="Z4" s="4">
        <v>38.29</v>
      </c>
      <c r="AA4" s="4">
        <f t="shared" si="8"/>
        <v>0</v>
      </c>
      <c r="AB4" s="4">
        <v>39.159999999999997</v>
      </c>
      <c r="AC4" s="4">
        <f t="shared" si="9"/>
        <v>0</v>
      </c>
    </row>
    <row r="5" spans="1:30" x14ac:dyDescent="0.25">
      <c r="A5" s="4" t="s">
        <v>146</v>
      </c>
      <c r="B5" s="12">
        <v>75.23</v>
      </c>
      <c r="C5" s="4">
        <f t="shared" si="0"/>
        <v>1</v>
      </c>
      <c r="D5" s="4">
        <v>4.8099999999999996</v>
      </c>
      <c r="E5" s="4">
        <f t="shared" si="1"/>
        <v>0</v>
      </c>
      <c r="F5" s="4">
        <v>5</v>
      </c>
      <c r="G5" s="4">
        <f t="shared" si="2"/>
        <v>0</v>
      </c>
      <c r="H5" s="4">
        <v>5.6</v>
      </c>
      <c r="I5" s="4">
        <f t="shared" si="2"/>
        <v>0</v>
      </c>
      <c r="J5" s="4">
        <v>6.68</v>
      </c>
      <c r="K5" s="4">
        <f t="shared" si="2"/>
        <v>0</v>
      </c>
      <c r="L5" s="4">
        <v>4.67</v>
      </c>
      <c r="M5" s="4">
        <f t="shared" si="2"/>
        <v>0</v>
      </c>
      <c r="N5" s="4">
        <v>5.62</v>
      </c>
      <c r="O5" s="4">
        <f t="shared" si="2"/>
        <v>0</v>
      </c>
      <c r="P5" s="4">
        <v>9.14</v>
      </c>
      <c r="Q5" s="4">
        <f t="shared" si="3"/>
        <v>0</v>
      </c>
      <c r="R5" s="4">
        <v>27.72</v>
      </c>
      <c r="S5" s="4">
        <f t="shared" si="4"/>
        <v>0</v>
      </c>
      <c r="T5" s="4">
        <v>23.97</v>
      </c>
      <c r="U5" s="4">
        <f t="shared" si="5"/>
        <v>0</v>
      </c>
      <c r="V5" s="4">
        <v>35.04</v>
      </c>
      <c r="W5" s="4">
        <f t="shared" si="6"/>
        <v>0</v>
      </c>
      <c r="X5" s="4">
        <v>41.82</v>
      </c>
      <c r="Y5" s="4">
        <f t="shared" si="7"/>
        <v>0</v>
      </c>
      <c r="Z5" s="4">
        <v>43</v>
      </c>
      <c r="AA5" s="4">
        <f t="shared" si="8"/>
        <v>0</v>
      </c>
      <c r="AB5" s="4">
        <v>51.32</v>
      </c>
      <c r="AC5" s="4">
        <f t="shared" si="9"/>
        <v>0</v>
      </c>
    </row>
    <row r="6" spans="1:30" x14ac:dyDescent="0.25">
      <c r="A6" s="4" t="s">
        <v>147</v>
      </c>
      <c r="B6" s="12">
        <v>25.32</v>
      </c>
      <c r="C6" s="4">
        <f t="shared" si="0"/>
        <v>1</v>
      </c>
      <c r="D6" s="4">
        <v>3.71</v>
      </c>
      <c r="E6" s="4">
        <f t="shared" si="1"/>
        <v>0</v>
      </c>
      <c r="F6" s="4">
        <v>3.71</v>
      </c>
      <c r="G6" s="4">
        <f t="shared" si="2"/>
        <v>0</v>
      </c>
      <c r="H6" s="4">
        <v>4.84</v>
      </c>
      <c r="I6" s="4">
        <f t="shared" si="2"/>
        <v>0</v>
      </c>
      <c r="J6" s="4">
        <v>4.83</v>
      </c>
      <c r="K6" s="4">
        <f t="shared" si="2"/>
        <v>0</v>
      </c>
      <c r="L6" s="4">
        <v>3.7</v>
      </c>
      <c r="M6" s="4">
        <f t="shared" si="2"/>
        <v>0</v>
      </c>
      <c r="N6" s="4">
        <v>3.81</v>
      </c>
      <c r="O6" s="4">
        <f t="shared" si="2"/>
        <v>0</v>
      </c>
      <c r="P6" s="4">
        <v>9</v>
      </c>
      <c r="Q6" s="4">
        <f t="shared" si="3"/>
        <v>0</v>
      </c>
      <c r="R6" s="4">
        <v>28.3</v>
      </c>
      <c r="S6" s="4">
        <f t="shared" si="4"/>
        <v>0</v>
      </c>
      <c r="T6" s="4">
        <v>26.49</v>
      </c>
      <c r="U6" s="4">
        <f t="shared" si="5"/>
        <v>0</v>
      </c>
      <c r="V6" s="4">
        <v>39.65</v>
      </c>
      <c r="W6" s="4">
        <f t="shared" si="6"/>
        <v>0</v>
      </c>
      <c r="X6" s="4">
        <v>43.66</v>
      </c>
      <c r="Y6" s="4">
        <f t="shared" si="7"/>
        <v>0</v>
      </c>
      <c r="Z6" s="4">
        <v>48.93</v>
      </c>
      <c r="AA6" s="4">
        <f t="shared" si="8"/>
        <v>0</v>
      </c>
      <c r="AB6" s="4">
        <v>53.97</v>
      </c>
      <c r="AC6" s="4">
        <f t="shared" si="9"/>
        <v>0</v>
      </c>
    </row>
    <row r="7" spans="1:30" x14ac:dyDescent="0.25">
      <c r="A7" s="4" t="s">
        <v>148</v>
      </c>
      <c r="B7" s="12">
        <v>67.05</v>
      </c>
      <c r="C7" s="4">
        <f t="shared" si="0"/>
        <v>1</v>
      </c>
      <c r="D7" s="4">
        <v>5.19</v>
      </c>
      <c r="E7" s="4">
        <f t="shared" si="1"/>
        <v>0</v>
      </c>
      <c r="F7" s="4">
        <v>5.23</v>
      </c>
      <c r="G7" s="4">
        <f t="shared" si="2"/>
        <v>0</v>
      </c>
      <c r="H7" s="4">
        <v>6.2</v>
      </c>
      <c r="I7" s="4">
        <f t="shared" si="2"/>
        <v>0</v>
      </c>
      <c r="J7" s="4">
        <v>6.61</v>
      </c>
      <c r="K7" s="4">
        <f t="shared" si="2"/>
        <v>0</v>
      </c>
      <c r="L7" s="4">
        <v>5.17</v>
      </c>
      <c r="M7" s="4">
        <f t="shared" si="2"/>
        <v>0</v>
      </c>
      <c r="N7" s="4">
        <v>5.43</v>
      </c>
      <c r="O7" s="4">
        <f t="shared" si="2"/>
        <v>0</v>
      </c>
      <c r="P7" s="4">
        <v>10.78</v>
      </c>
      <c r="Q7" s="4">
        <f t="shared" si="3"/>
        <v>0</v>
      </c>
      <c r="R7" s="4">
        <v>31.75</v>
      </c>
      <c r="S7" s="4">
        <f t="shared" si="4"/>
        <v>0</v>
      </c>
      <c r="T7" s="4">
        <v>30.39</v>
      </c>
      <c r="U7" s="4">
        <f t="shared" si="5"/>
        <v>0</v>
      </c>
      <c r="V7" s="4">
        <v>44.88</v>
      </c>
      <c r="W7" s="4">
        <f t="shared" si="6"/>
        <v>0</v>
      </c>
      <c r="X7" s="4">
        <v>48.91</v>
      </c>
      <c r="Y7" s="4">
        <f t="shared" si="7"/>
        <v>0</v>
      </c>
      <c r="Z7" s="4">
        <v>55.39</v>
      </c>
      <c r="AA7" s="4">
        <f t="shared" si="8"/>
        <v>0</v>
      </c>
      <c r="AB7" s="4">
        <v>60.39</v>
      </c>
      <c r="AC7" s="4">
        <f t="shared" si="9"/>
        <v>0</v>
      </c>
    </row>
    <row r="8" spans="1:30" x14ac:dyDescent="0.25">
      <c r="A8" s="4" t="s">
        <v>149</v>
      </c>
      <c r="B8" s="12">
        <v>94.01</v>
      </c>
      <c r="C8" s="4">
        <f t="shared" si="0"/>
        <v>1</v>
      </c>
      <c r="D8" s="4">
        <v>7.75</v>
      </c>
      <c r="E8" s="4">
        <f t="shared" si="1"/>
        <v>1</v>
      </c>
      <c r="F8" s="4">
        <v>7.76</v>
      </c>
      <c r="G8" s="4">
        <f t="shared" si="2"/>
        <v>0</v>
      </c>
      <c r="H8" s="4">
        <v>9.7799999999999994</v>
      </c>
      <c r="I8" s="4">
        <f t="shared" si="2"/>
        <v>1</v>
      </c>
      <c r="J8" s="4">
        <v>11.49</v>
      </c>
      <c r="K8" s="4">
        <f t="shared" si="2"/>
        <v>1</v>
      </c>
      <c r="L8" s="4">
        <v>7.74</v>
      </c>
      <c r="M8" s="4">
        <f t="shared" si="2"/>
        <v>0</v>
      </c>
      <c r="N8" s="4">
        <v>9.1300000000000008</v>
      </c>
      <c r="O8" s="4">
        <f t="shared" si="2"/>
        <v>1</v>
      </c>
      <c r="P8" s="4">
        <v>15.12</v>
      </c>
      <c r="Q8" s="4">
        <f t="shared" si="3"/>
        <v>1</v>
      </c>
      <c r="R8" s="4">
        <v>45.36</v>
      </c>
      <c r="S8" s="4">
        <f t="shared" si="4"/>
        <v>0</v>
      </c>
      <c r="T8" s="4">
        <v>38</v>
      </c>
      <c r="U8" s="4">
        <f t="shared" si="5"/>
        <v>0</v>
      </c>
      <c r="V8" s="4">
        <v>55.07</v>
      </c>
      <c r="W8" s="4">
        <f t="shared" si="6"/>
        <v>0</v>
      </c>
      <c r="X8" s="4">
        <v>68.760000000000005</v>
      </c>
      <c r="Y8" s="4">
        <f t="shared" si="7"/>
        <v>0</v>
      </c>
      <c r="Z8" s="4">
        <v>67.63</v>
      </c>
      <c r="AA8" s="4">
        <f t="shared" si="8"/>
        <v>0</v>
      </c>
      <c r="AB8" s="4">
        <v>84.55</v>
      </c>
      <c r="AC8" s="4">
        <f t="shared" si="9"/>
        <v>0</v>
      </c>
    </row>
    <row r="9" spans="1:30" x14ac:dyDescent="0.25">
      <c r="A9" s="4" t="s">
        <v>150</v>
      </c>
      <c r="B9" s="12">
        <v>88.13</v>
      </c>
      <c r="C9" s="4">
        <f t="shared" si="0"/>
        <v>1</v>
      </c>
      <c r="D9" s="4">
        <v>5.05</v>
      </c>
      <c r="E9" s="4">
        <f t="shared" si="1"/>
        <v>0</v>
      </c>
      <c r="F9" s="4">
        <v>5.05</v>
      </c>
      <c r="G9" s="4">
        <f t="shared" si="2"/>
        <v>0</v>
      </c>
      <c r="H9" s="4">
        <v>6.4</v>
      </c>
      <c r="I9" s="4">
        <f t="shared" si="2"/>
        <v>0</v>
      </c>
      <c r="J9" s="4">
        <v>8.32</v>
      </c>
      <c r="K9" s="4">
        <f t="shared" si="2"/>
        <v>0</v>
      </c>
      <c r="L9" s="4">
        <v>5.05</v>
      </c>
      <c r="M9" s="4">
        <f t="shared" si="2"/>
        <v>0</v>
      </c>
      <c r="N9" s="4">
        <v>6.86</v>
      </c>
      <c r="O9" s="4">
        <f t="shared" si="2"/>
        <v>0</v>
      </c>
      <c r="P9" s="4">
        <v>9.92</v>
      </c>
      <c r="Q9" s="4">
        <f t="shared" si="3"/>
        <v>0</v>
      </c>
      <c r="R9" s="4">
        <v>30.67</v>
      </c>
      <c r="S9" s="4">
        <f t="shared" si="4"/>
        <v>0</v>
      </c>
      <c r="T9" s="4">
        <v>24.74</v>
      </c>
      <c r="U9" s="4">
        <f t="shared" si="5"/>
        <v>0</v>
      </c>
      <c r="V9" s="4">
        <v>35.82</v>
      </c>
      <c r="W9" s="4">
        <f t="shared" si="6"/>
        <v>0</v>
      </c>
      <c r="X9" s="4">
        <v>45.54</v>
      </c>
      <c r="Y9" s="4">
        <f t="shared" si="7"/>
        <v>0</v>
      </c>
      <c r="Z9" s="4">
        <v>43.81</v>
      </c>
      <c r="AA9" s="4">
        <f t="shared" si="8"/>
        <v>0</v>
      </c>
      <c r="AB9" s="4">
        <v>55.7</v>
      </c>
      <c r="AC9" s="4">
        <f t="shared" si="9"/>
        <v>0</v>
      </c>
    </row>
    <row r="10" spans="1:30" x14ac:dyDescent="0.25">
      <c r="A10" s="4" t="s">
        <v>6</v>
      </c>
      <c r="B10" s="12">
        <v>14.05</v>
      </c>
      <c r="C10" s="4">
        <f t="shared" si="0"/>
        <v>0</v>
      </c>
      <c r="D10" s="4">
        <v>6.6</v>
      </c>
      <c r="E10" s="4">
        <f t="shared" si="1"/>
        <v>0</v>
      </c>
      <c r="F10" s="4">
        <v>7.84</v>
      </c>
      <c r="G10" s="4">
        <f t="shared" si="2"/>
        <v>0</v>
      </c>
      <c r="H10" s="4">
        <v>6.96</v>
      </c>
      <c r="I10" s="4">
        <f t="shared" si="2"/>
        <v>0</v>
      </c>
      <c r="J10" s="4">
        <v>6.12</v>
      </c>
      <c r="K10" s="4">
        <f t="shared" si="2"/>
        <v>0</v>
      </c>
      <c r="L10" s="4">
        <v>5.77</v>
      </c>
      <c r="M10" s="4">
        <f t="shared" si="2"/>
        <v>0</v>
      </c>
      <c r="N10" s="4">
        <v>4.2300000000000004</v>
      </c>
      <c r="O10" s="4">
        <f t="shared" si="2"/>
        <v>0</v>
      </c>
      <c r="P10" s="4">
        <v>12.67</v>
      </c>
      <c r="Q10" s="4">
        <f t="shared" si="3"/>
        <v>0</v>
      </c>
      <c r="R10" s="4">
        <v>37.549999999999997</v>
      </c>
      <c r="S10" s="4">
        <f t="shared" si="4"/>
        <v>0</v>
      </c>
      <c r="T10" s="4">
        <v>36.51</v>
      </c>
      <c r="U10" s="4">
        <f t="shared" si="5"/>
        <v>0</v>
      </c>
      <c r="V10" s="4">
        <v>54.42</v>
      </c>
      <c r="W10" s="4">
        <f t="shared" si="6"/>
        <v>0</v>
      </c>
      <c r="X10" s="4">
        <v>57.25</v>
      </c>
      <c r="Y10" s="4">
        <f t="shared" si="7"/>
        <v>0</v>
      </c>
      <c r="Z10" s="4">
        <v>66.930000000000007</v>
      </c>
      <c r="AA10" s="4">
        <f t="shared" si="8"/>
        <v>0</v>
      </c>
      <c r="AB10" s="4">
        <v>70.709999999999994</v>
      </c>
      <c r="AC10" s="4">
        <f t="shared" si="9"/>
        <v>0</v>
      </c>
    </row>
    <row r="11" spans="1:30" x14ac:dyDescent="0.25">
      <c r="A11" s="4" t="s">
        <v>52</v>
      </c>
      <c r="B11" s="12">
        <v>31.95</v>
      </c>
      <c r="C11" s="4">
        <f t="shared" si="0"/>
        <v>1</v>
      </c>
      <c r="D11" s="4">
        <v>3.1</v>
      </c>
      <c r="E11" s="4">
        <f t="shared" si="1"/>
        <v>0</v>
      </c>
      <c r="F11" s="4">
        <v>3.18</v>
      </c>
      <c r="G11" s="4">
        <f t="shared" si="2"/>
        <v>0</v>
      </c>
      <c r="H11" s="4">
        <v>3.88</v>
      </c>
      <c r="I11" s="4">
        <f t="shared" si="2"/>
        <v>0</v>
      </c>
      <c r="J11" s="4">
        <v>4.58</v>
      </c>
      <c r="K11" s="4">
        <f t="shared" si="2"/>
        <v>0</v>
      </c>
      <c r="L11" s="4">
        <v>3.04</v>
      </c>
      <c r="M11" s="4">
        <f t="shared" si="2"/>
        <v>0</v>
      </c>
      <c r="N11" s="4">
        <v>3.73</v>
      </c>
      <c r="O11" s="4">
        <f t="shared" si="2"/>
        <v>0</v>
      </c>
      <c r="P11" s="4">
        <v>7.26</v>
      </c>
      <c r="Q11" s="4">
        <f t="shared" si="3"/>
        <v>0</v>
      </c>
      <c r="R11" s="4">
        <v>23.29</v>
      </c>
      <c r="S11" s="4">
        <f t="shared" si="4"/>
        <v>0</v>
      </c>
      <c r="T11" s="4">
        <v>21.49</v>
      </c>
      <c r="U11" s="4">
        <f t="shared" si="5"/>
        <v>0</v>
      </c>
      <c r="V11" s="4">
        <v>32.130000000000003</v>
      </c>
      <c r="W11" s="4">
        <f t="shared" si="6"/>
        <v>0</v>
      </c>
      <c r="X11" s="4">
        <v>35.76</v>
      </c>
      <c r="Y11" s="4">
        <f t="shared" si="7"/>
        <v>0</v>
      </c>
      <c r="Z11" s="4">
        <v>39.71</v>
      </c>
      <c r="AA11" s="4">
        <f t="shared" si="8"/>
        <v>0</v>
      </c>
      <c r="AB11" s="4">
        <v>44.14</v>
      </c>
      <c r="AC11" s="4">
        <f t="shared" si="9"/>
        <v>0</v>
      </c>
    </row>
    <row r="12" spans="1:30" x14ac:dyDescent="0.25">
      <c r="A12" s="4" t="s">
        <v>53</v>
      </c>
      <c r="B12" s="12">
        <v>18.649999999999999</v>
      </c>
      <c r="C12" s="4">
        <f t="shared" si="0"/>
        <v>0</v>
      </c>
      <c r="D12" s="4">
        <v>6.03</v>
      </c>
      <c r="E12" s="4">
        <f t="shared" si="1"/>
        <v>0</v>
      </c>
      <c r="F12" s="4">
        <v>6.03</v>
      </c>
      <c r="G12" s="4">
        <f t="shared" si="2"/>
        <v>0</v>
      </c>
      <c r="H12" s="4">
        <v>7.56</v>
      </c>
      <c r="I12" s="4">
        <f t="shared" si="2"/>
        <v>0</v>
      </c>
      <c r="J12" s="4">
        <v>6.55</v>
      </c>
      <c r="K12" s="4">
        <f t="shared" si="2"/>
        <v>0</v>
      </c>
      <c r="L12" s="4">
        <v>6.02</v>
      </c>
      <c r="M12" s="4">
        <f t="shared" si="2"/>
        <v>0</v>
      </c>
      <c r="N12" s="4">
        <v>5.69</v>
      </c>
      <c r="O12" s="4">
        <f t="shared" si="2"/>
        <v>0</v>
      </c>
      <c r="P12" s="4">
        <v>12.99</v>
      </c>
      <c r="Q12" s="4">
        <f t="shared" si="3"/>
        <v>0</v>
      </c>
      <c r="R12" s="4">
        <v>35.58</v>
      </c>
      <c r="S12" s="4">
        <f t="shared" si="4"/>
        <v>0</v>
      </c>
      <c r="T12" s="4">
        <v>35.590000000000003</v>
      </c>
      <c r="U12" s="4">
        <f t="shared" si="5"/>
        <v>0</v>
      </c>
      <c r="V12" s="4">
        <v>52.44</v>
      </c>
      <c r="W12" s="4">
        <f t="shared" si="6"/>
        <v>0</v>
      </c>
      <c r="X12" s="4">
        <v>54.71</v>
      </c>
      <c r="Y12" s="4">
        <f t="shared" si="7"/>
        <v>0</v>
      </c>
      <c r="Z12" s="4">
        <v>64.569999999999993</v>
      </c>
      <c r="AA12" s="4">
        <f t="shared" si="8"/>
        <v>0</v>
      </c>
      <c r="AB12" s="4">
        <v>67.52</v>
      </c>
      <c r="AC12" s="4">
        <f t="shared" si="9"/>
        <v>0</v>
      </c>
    </row>
    <row r="13" spans="1:30" x14ac:dyDescent="0.25">
      <c r="A13" s="4" t="s">
        <v>89</v>
      </c>
      <c r="B13" s="12">
        <v>23.13</v>
      </c>
      <c r="C13" s="4">
        <f t="shared" si="0"/>
        <v>1</v>
      </c>
      <c r="D13" s="4">
        <v>3.43</v>
      </c>
      <c r="E13" s="4">
        <f t="shared" si="1"/>
        <v>0</v>
      </c>
      <c r="F13" s="4">
        <v>3.44</v>
      </c>
      <c r="G13" s="4">
        <f t="shared" si="2"/>
        <v>0</v>
      </c>
      <c r="H13" s="4">
        <v>4.34</v>
      </c>
      <c r="I13" s="4">
        <f t="shared" si="2"/>
        <v>0</v>
      </c>
      <c r="J13" s="4">
        <v>5.14</v>
      </c>
      <c r="K13" s="4">
        <f t="shared" si="2"/>
        <v>0</v>
      </c>
      <c r="L13" s="4">
        <v>3.42</v>
      </c>
      <c r="M13" s="4">
        <f t="shared" si="2"/>
        <v>0</v>
      </c>
      <c r="N13" s="4">
        <v>4.25</v>
      </c>
      <c r="O13" s="4">
        <f t="shared" si="2"/>
        <v>0</v>
      </c>
      <c r="P13" s="4">
        <v>7.44</v>
      </c>
      <c r="Q13" s="4">
        <f t="shared" si="3"/>
        <v>0</v>
      </c>
      <c r="R13" s="4">
        <v>20.69</v>
      </c>
      <c r="S13" s="4">
        <f t="shared" si="4"/>
        <v>0</v>
      </c>
      <c r="T13" s="4">
        <v>20.56</v>
      </c>
      <c r="U13" s="4">
        <f t="shared" si="5"/>
        <v>0</v>
      </c>
      <c r="V13" s="4">
        <v>30.31</v>
      </c>
      <c r="W13" s="4">
        <f t="shared" si="6"/>
        <v>0</v>
      </c>
      <c r="X13" s="4">
        <v>31.7</v>
      </c>
      <c r="Y13" s="4">
        <f t="shared" si="7"/>
        <v>0</v>
      </c>
      <c r="Z13" s="4">
        <v>37.43</v>
      </c>
      <c r="AA13" s="4">
        <f t="shared" si="8"/>
        <v>0</v>
      </c>
      <c r="AB13" s="4">
        <v>39.06</v>
      </c>
      <c r="AC13" s="4">
        <f t="shared" si="9"/>
        <v>0</v>
      </c>
    </row>
    <row r="14" spans="1:30" x14ac:dyDescent="0.25">
      <c r="A14" s="4" t="s">
        <v>131</v>
      </c>
      <c r="B14" s="12">
        <v>27.65</v>
      </c>
      <c r="C14" s="4">
        <f t="shared" si="0"/>
        <v>1</v>
      </c>
      <c r="D14" s="4">
        <v>5.37</v>
      </c>
      <c r="E14" s="4">
        <f t="shared" si="1"/>
        <v>0</v>
      </c>
      <c r="F14" s="4">
        <v>5.38</v>
      </c>
      <c r="G14" s="4">
        <f t="shared" si="2"/>
        <v>0</v>
      </c>
      <c r="H14" s="4">
        <v>6.54</v>
      </c>
      <c r="I14" s="4">
        <f t="shared" si="2"/>
        <v>0</v>
      </c>
      <c r="J14" s="4">
        <v>6.07</v>
      </c>
      <c r="K14" s="4">
        <f t="shared" si="2"/>
        <v>0</v>
      </c>
      <c r="L14" s="4">
        <v>5.37</v>
      </c>
      <c r="M14" s="4">
        <f t="shared" si="2"/>
        <v>0</v>
      </c>
      <c r="N14" s="4">
        <v>5.26</v>
      </c>
      <c r="O14" s="4">
        <f t="shared" si="2"/>
        <v>0</v>
      </c>
      <c r="P14" s="4">
        <v>12.23</v>
      </c>
      <c r="Q14" s="4">
        <f t="shared" si="3"/>
        <v>0</v>
      </c>
      <c r="R14" s="4">
        <v>36.909999999999997</v>
      </c>
      <c r="S14" s="4">
        <f t="shared" si="4"/>
        <v>0</v>
      </c>
      <c r="T14" s="4">
        <v>35.89</v>
      </c>
      <c r="U14" s="4">
        <f t="shared" si="5"/>
        <v>0</v>
      </c>
      <c r="V14" s="4">
        <v>53.67</v>
      </c>
      <c r="W14" s="4">
        <f t="shared" si="6"/>
        <v>0</v>
      </c>
      <c r="X14" s="4">
        <v>56.8</v>
      </c>
      <c r="Y14" s="4">
        <f t="shared" si="7"/>
        <v>0</v>
      </c>
      <c r="Z14" s="4">
        <v>66.180000000000007</v>
      </c>
      <c r="AA14" s="4">
        <f t="shared" si="8"/>
        <v>0</v>
      </c>
      <c r="AB14" s="4">
        <v>70.150000000000006</v>
      </c>
      <c r="AC14" s="4">
        <f t="shared" si="9"/>
        <v>0</v>
      </c>
    </row>
    <row r="15" spans="1:30" x14ac:dyDescent="0.25">
      <c r="A15" s="4" t="s">
        <v>132</v>
      </c>
      <c r="B15" s="12">
        <v>12.41</v>
      </c>
      <c r="C15" s="4">
        <f t="shared" si="0"/>
        <v>0</v>
      </c>
      <c r="D15" s="4">
        <v>6.09</v>
      </c>
      <c r="E15" s="4">
        <f t="shared" si="1"/>
        <v>0</v>
      </c>
      <c r="F15" s="4">
        <v>6.1</v>
      </c>
      <c r="G15" s="4">
        <f t="shared" si="2"/>
        <v>0</v>
      </c>
      <c r="H15" s="4">
        <v>7.47</v>
      </c>
      <c r="I15" s="4">
        <f t="shared" si="2"/>
        <v>0</v>
      </c>
      <c r="J15" s="4">
        <v>7.43</v>
      </c>
      <c r="K15" s="4">
        <f t="shared" si="2"/>
        <v>0</v>
      </c>
      <c r="L15" s="4">
        <v>6.09</v>
      </c>
      <c r="M15" s="4">
        <f t="shared" si="2"/>
        <v>0</v>
      </c>
      <c r="N15" s="4">
        <v>6.15</v>
      </c>
      <c r="O15" s="4">
        <f t="shared" si="2"/>
        <v>0</v>
      </c>
      <c r="P15" s="4">
        <v>14.81</v>
      </c>
      <c r="Q15" s="4">
        <f t="shared" si="3"/>
        <v>1</v>
      </c>
      <c r="R15" s="4">
        <v>45.34</v>
      </c>
      <c r="S15" s="4">
        <f t="shared" si="4"/>
        <v>0</v>
      </c>
      <c r="T15" s="4">
        <v>45.02</v>
      </c>
      <c r="U15" s="4">
        <f t="shared" si="5"/>
        <v>1</v>
      </c>
      <c r="V15" s="4">
        <v>67.47</v>
      </c>
      <c r="W15" s="4">
        <f t="shared" si="6"/>
        <v>1</v>
      </c>
      <c r="X15" s="4">
        <v>70.37</v>
      </c>
      <c r="Y15" s="4">
        <f t="shared" si="7"/>
        <v>1</v>
      </c>
      <c r="Z15" s="4">
        <v>83.4</v>
      </c>
      <c r="AA15" s="4">
        <f t="shared" si="8"/>
        <v>1</v>
      </c>
      <c r="AB15" s="4">
        <v>87.09</v>
      </c>
      <c r="AC15" s="4">
        <f t="shared" si="9"/>
        <v>1</v>
      </c>
    </row>
    <row r="16" spans="1:30" x14ac:dyDescent="0.25">
      <c r="A16" s="4" t="s">
        <v>133</v>
      </c>
      <c r="B16" s="12">
        <v>21.93</v>
      </c>
      <c r="C16" s="4">
        <f t="shared" si="0"/>
        <v>1</v>
      </c>
      <c r="D16" s="4">
        <v>9.27</v>
      </c>
      <c r="E16" s="4">
        <f t="shared" si="1"/>
        <v>1</v>
      </c>
      <c r="F16" s="4">
        <v>9.2799999999999994</v>
      </c>
      <c r="G16" s="4">
        <f t="shared" si="2"/>
        <v>1</v>
      </c>
      <c r="H16" s="4">
        <v>11.34</v>
      </c>
      <c r="I16" s="4">
        <f t="shared" si="2"/>
        <v>1</v>
      </c>
      <c r="J16" s="4">
        <v>12.09</v>
      </c>
      <c r="K16" s="4">
        <f t="shared" si="2"/>
        <v>1</v>
      </c>
      <c r="L16" s="4">
        <v>9.27</v>
      </c>
      <c r="M16" s="4">
        <f t="shared" si="2"/>
        <v>1</v>
      </c>
      <c r="N16" s="4">
        <v>10.32</v>
      </c>
      <c r="O16" s="4">
        <f t="shared" si="2"/>
        <v>1</v>
      </c>
      <c r="P16" s="4">
        <v>16.329999999999998</v>
      </c>
      <c r="Q16" s="4">
        <f t="shared" si="3"/>
        <v>1</v>
      </c>
      <c r="R16" s="4">
        <v>38.6</v>
      </c>
      <c r="S16" s="4">
        <f t="shared" si="4"/>
        <v>0</v>
      </c>
      <c r="T16" s="4">
        <v>38.04</v>
      </c>
      <c r="U16" s="4">
        <f t="shared" si="5"/>
        <v>0</v>
      </c>
      <c r="V16" s="4">
        <v>54.02</v>
      </c>
      <c r="W16" s="4">
        <f t="shared" si="6"/>
        <v>0</v>
      </c>
      <c r="X16" s="4">
        <v>58.01</v>
      </c>
      <c r="Y16" s="4">
        <f t="shared" si="7"/>
        <v>0</v>
      </c>
      <c r="Z16" s="4">
        <v>66.239999999999995</v>
      </c>
      <c r="AA16" s="4">
        <f t="shared" si="8"/>
        <v>0</v>
      </c>
      <c r="AB16" s="4">
        <v>71.069999999999993</v>
      </c>
      <c r="AC16" s="4">
        <f t="shared" si="9"/>
        <v>0</v>
      </c>
    </row>
    <row r="17" spans="1:29" x14ac:dyDescent="0.25">
      <c r="A17" s="4" t="s">
        <v>249</v>
      </c>
      <c r="B17" s="12">
        <v>23.65</v>
      </c>
      <c r="C17" s="4">
        <f t="shared" si="0"/>
        <v>1</v>
      </c>
      <c r="D17" s="4">
        <v>2.97</v>
      </c>
      <c r="E17" s="4">
        <f t="shared" si="1"/>
        <v>0</v>
      </c>
      <c r="F17" s="4">
        <v>3.14</v>
      </c>
      <c r="G17" s="4">
        <f t="shared" si="2"/>
        <v>0</v>
      </c>
      <c r="H17" s="4">
        <v>4.6900000000000004</v>
      </c>
      <c r="I17" s="4">
        <f t="shared" si="2"/>
        <v>0</v>
      </c>
      <c r="J17" s="4">
        <v>4.13</v>
      </c>
      <c r="K17" s="4">
        <f t="shared" si="2"/>
        <v>0</v>
      </c>
      <c r="L17" s="4">
        <v>2.86</v>
      </c>
      <c r="M17" s="4">
        <f t="shared" si="2"/>
        <v>0</v>
      </c>
      <c r="N17" s="4">
        <v>2.92</v>
      </c>
      <c r="O17" s="4">
        <f t="shared" si="2"/>
        <v>0</v>
      </c>
      <c r="P17" s="4">
        <v>11.78</v>
      </c>
      <c r="Q17" s="4">
        <f t="shared" si="3"/>
        <v>0</v>
      </c>
      <c r="R17" s="4">
        <v>42.46</v>
      </c>
      <c r="S17" s="4">
        <f t="shared" si="4"/>
        <v>0</v>
      </c>
      <c r="T17" s="4">
        <v>41.46</v>
      </c>
      <c r="U17" s="4">
        <f t="shared" si="5"/>
        <v>0</v>
      </c>
      <c r="V17" s="4">
        <v>63.91</v>
      </c>
      <c r="W17" s="4">
        <f t="shared" si="6"/>
        <v>1</v>
      </c>
      <c r="X17" s="4">
        <v>66.63</v>
      </c>
      <c r="Y17" s="4">
        <f t="shared" si="7"/>
        <v>0</v>
      </c>
      <c r="Z17" s="4">
        <v>79.430000000000007</v>
      </c>
      <c r="AA17" s="4">
        <f t="shared" si="8"/>
        <v>1</v>
      </c>
      <c r="AB17" s="4">
        <v>82.85</v>
      </c>
      <c r="AC17" s="4">
        <f t="shared" si="9"/>
        <v>0</v>
      </c>
    </row>
    <row r="18" spans="1:29" x14ac:dyDescent="0.25">
      <c r="A18" s="4" t="s">
        <v>247</v>
      </c>
      <c r="B18" s="12">
        <v>44.73</v>
      </c>
      <c r="C18" s="4">
        <f t="shared" si="0"/>
        <v>1</v>
      </c>
      <c r="D18" s="4">
        <v>3.65</v>
      </c>
      <c r="E18" s="4">
        <f t="shared" si="1"/>
        <v>0</v>
      </c>
      <c r="F18" s="4">
        <v>4.49</v>
      </c>
      <c r="G18" s="4">
        <f t="shared" si="2"/>
        <v>0</v>
      </c>
      <c r="H18" s="4">
        <v>4.03</v>
      </c>
      <c r="I18" s="4">
        <f t="shared" si="2"/>
        <v>0</v>
      </c>
      <c r="J18" s="4">
        <v>3.91</v>
      </c>
      <c r="K18" s="4">
        <f t="shared" si="2"/>
        <v>0</v>
      </c>
      <c r="L18" s="4">
        <v>3.1</v>
      </c>
      <c r="M18" s="4">
        <f t="shared" si="2"/>
        <v>0</v>
      </c>
      <c r="N18" s="4">
        <v>2.99</v>
      </c>
      <c r="O18" s="4">
        <f t="shared" si="2"/>
        <v>0</v>
      </c>
      <c r="P18" s="4">
        <v>7.64</v>
      </c>
      <c r="Q18" s="4">
        <f t="shared" si="3"/>
        <v>0</v>
      </c>
      <c r="R18" s="4">
        <v>26.91</v>
      </c>
      <c r="S18" s="4">
        <f t="shared" si="4"/>
        <v>0</v>
      </c>
      <c r="T18" s="4">
        <v>22.92</v>
      </c>
      <c r="U18" s="4">
        <f t="shared" si="5"/>
        <v>0</v>
      </c>
      <c r="V18" s="4">
        <v>34.549999999999997</v>
      </c>
      <c r="W18" s="4">
        <f t="shared" si="6"/>
        <v>0</v>
      </c>
      <c r="X18" s="4">
        <v>41.3</v>
      </c>
      <c r="Y18" s="4">
        <f t="shared" si="7"/>
        <v>0</v>
      </c>
      <c r="Z18" s="4">
        <v>42.58</v>
      </c>
      <c r="AA18" s="4">
        <f t="shared" si="8"/>
        <v>0</v>
      </c>
      <c r="AB18" s="4">
        <v>51.05</v>
      </c>
      <c r="AC18" s="4">
        <f t="shared" si="9"/>
        <v>0</v>
      </c>
    </row>
    <row r="19" spans="1:29" x14ac:dyDescent="0.25">
      <c r="A19" s="4" t="s">
        <v>244</v>
      </c>
      <c r="B19" s="12">
        <v>50.26</v>
      </c>
      <c r="C19" s="4">
        <f t="shared" si="0"/>
        <v>1</v>
      </c>
      <c r="D19" s="4">
        <v>5.65</v>
      </c>
      <c r="E19" s="4">
        <f t="shared" si="1"/>
        <v>0</v>
      </c>
      <c r="F19" s="4">
        <v>5.86</v>
      </c>
      <c r="G19" s="4">
        <f t="shared" si="2"/>
        <v>0</v>
      </c>
      <c r="H19" s="4">
        <v>6.8</v>
      </c>
      <c r="I19" s="4">
        <f t="shared" si="2"/>
        <v>0</v>
      </c>
      <c r="J19" s="4">
        <v>7.49</v>
      </c>
      <c r="K19" s="4">
        <f t="shared" si="2"/>
        <v>0</v>
      </c>
      <c r="L19" s="4">
        <v>4.8099999999999996</v>
      </c>
      <c r="M19" s="4">
        <f t="shared" si="2"/>
        <v>0</v>
      </c>
      <c r="N19" s="4">
        <v>6.81</v>
      </c>
      <c r="O19" s="4">
        <f t="shared" si="2"/>
        <v>0</v>
      </c>
      <c r="P19" s="4">
        <v>11.48</v>
      </c>
      <c r="Q19" s="4">
        <f t="shared" si="3"/>
        <v>0</v>
      </c>
      <c r="R19" s="4">
        <v>38.54</v>
      </c>
      <c r="S19" s="4">
        <f t="shared" si="4"/>
        <v>0</v>
      </c>
      <c r="T19" s="4">
        <v>31.42</v>
      </c>
      <c r="U19" s="4">
        <f t="shared" si="5"/>
        <v>0</v>
      </c>
      <c r="V19" s="4">
        <v>46.44</v>
      </c>
      <c r="W19" s="4">
        <f t="shared" si="6"/>
        <v>0</v>
      </c>
      <c r="X19" s="4">
        <v>58.09</v>
      </c>
      <c r="Y19" s="4">
        <f t="shared" si="7"/>
        <v>0</v>
      </c>
      <c r="Z19" s="4">
        <v>57.14</v>
      </c>
      <c r="AA19" s="4">
        <f t="shared" si="8"/>
        <v>0</v>
      </c>
      <c r="AB19" s="4">
        <v>71.44</v>
      </c>
      <c r="AC19" s="4">
        <f t="shared" si="9"/>
        <v>0</v>
      </c>
    </row>
    <row r="20" spans="1:29" x14ac:dyDescent="0.25">
      <c r="A20" s="4" t="s">
        <v>34</v>
      </c>
      <c r="B20" s="12">
        <v>7.76</v>
      </c>
      <c r="C20" s="4">
        <f t="shared" si="0"/>
        <v>0</v>
      </c>
      <c r="D20" s="4">
        <v>7.55</v>
      </c>
      <c r="E20" s="4">
        <f t="shared" si="1"/>
        <v>0</v>
      </c>
      <c r="F20" s="4">
        <v>9.0299999999999994</v>
      </c>
      <c r="G20" s="4">
        <f t="shared" si="2"/>
        <v>1</v>
      </c>
      <c r="H20" s="4">
        <v>8.4700000000000006</v>
      </c>
      <c r="I20" s="4">
        <f t="shared" si="2"/>
        <v>1</v>
      </c>
      <c r="J20" s="4">
        <v>9.06</v>
      </c>
      <c r="K20" s="4">
        <f t="shared" si="2"/>
        <v>1</v>
      </c>
      <c r="L20" s="4">
        <v>6.56</v>
      </c>
      <c r="M20" s="4">
        <f t="shared" si="2"/>
        <v>0</v>
      </c>
      <c r="N20" s="4">
        <v>7.53</v>
      </c>
      <c r="O20" s="4">
        <f t="shared" si="2"/>
        <v>0</v>
      </c>
      <c r="P20" s="4">
        <v>16.149999999999999</v>
      </c>
      <c r="Q20" s="4">
        <f t="shared" si="3"/>
        <v>1</v>
      </c>
      <c r="R20" s="4">
        <v>52.18</v>
      </c>
      <c r="S20" s="4">
        <f t="shared" si="4"/>
        <v>1</v>
      </c>
      <c r="T20" s="4">
        <v>48.37</v>
      </c>
      <c r="U20" s="4">
        <f t="shared" si="5"/>
        <v>1</v>
      </c>
      <c r="V20" s="4">
        <v>72.72</v>
      </c>
      <c r="W20" s="4">
        <f t="shared" si="6"/>
        <v>1</v>
      </c>
      <c r="X20" s="4">
        <v>80.03</v>
      </c>
      <c r="Y20" s="4">
        <f t="shared" si="7"/>
        <v>1</v>
      </c>
      <c r="Z20" s="4">
        <v>89.7</v>
      </c>
      <c r="AA20" s="4">
        <f t="shared" si="8"/>
        <v>1</v>
      </c>
      <c r="AB20" s="4">
        <v>98.92</v>
      </c>
      <c r="AC20" s="4">
        <f t="shared" si="9"/>
        <v>1</v>
      </c>
    </row>
    <row r="21" spans="1:29" x14ac:dyDescent="0.25">
      <c r="A21" s="4" t="s">
        <v>90</v>
      </c>
      <c r="B21" s="12">
        <v>18.88</v>
      </c>
      <c r="C21" s="4">
        <f t="shared" si="0"/>
        <v>0</v>
      </c>
      <c r="D21" s="4">
        <v>4.67</v>
      </c>
      <c r="E21" s="4">
        <f t="shared" si="1"/>
        <v>0</v>
      </c>
      <c r="F21" s="4">
        <v>4.88</v>
      </c>
      <c r="G21" s="4">
        <f t="shared" si="2"/>
        <v>0</v>
      </c>
      <c r="H21" s="4">
        <v>5.75</v>
      </c>
      <c r="I21" s="4">
        <f t="shared" si="2"/>
        <v>0</v>
      </c>
      <c r="J21" s="4">
        <v>7.07</v>
      </c>
      <c r="K21" s="4">
        <f t="shared" si="2"/>
        <v>0</v>
      </c>
      <c r="L21" s="4">
        <v>4.53</v>
      </c>
      <c r="M21" s="4">
        <f t="shared" si="2"/>
        <v>0</v>
      </c>
      <c r="N21" s="4">
        <v>5.62</v>
      </c>
      <c r="O21" s="4">
        <f t="shared" si="2"/>
        <v>0</v>
      </c>
      <c r="P21" s="4">
        <v>12</v>
      </c>
      <c r="Q21" s="4">
        <f t="shared" si="3"/>
        <v>0</v>
      </c>
      <c r="R21" s="4">
        <v>42</v>
      </c>
      <c r="S21" s="4">
        <f t="shared" si="4"/>
        <v>0</v>
      </c>
      <c r="T21" s="4">
        <v>38.19</v>
      </c>
      <c r="U21" s="4">
        <f t="shared" si="5"/>
        <v>0</v>
      </c>
      <c r="V21" s="4">
        <v>57.78</v>
      </c>
      <c r="W21" s="4">
        <f t="shared" si="6"/>
        <v>0</v>
      </c>
      <c r="X21" s="4">
        <v>64.7</v>
      </c>
      <c r="Y21" s="4">
        <f t="shared" si="7"/>
        <v>0</v>
      </c>
      <c r="Z21" s="4">
        <v>71.5</v>
      </c>
      <c r="AA21" s="4">
        <f t="shared" si="8"/>
        <v>0</v>
      </c>
      <c r="AB21" s="4">
        <v>79.97</v>
      </c>
      <c r="AC21" s="4">
        <f t="shared" si="9"/>
        <v>0</v>
      </c>
    </row>
    <row r="22" spans="1:29" x14ac:dyDescent="0.25">
      <c r="A22" s="4" t="s">
        <v>55</v>
      </c>
      <c r="B22" s="12">
        <v>9.1300000000000008</v>
      </c>
      <c r="C22" s="4">
        <f t="shared" si="0"/>
        <v>0</v>
      </c>
      <c r="D22" s="4">
        <v>4.2300000000000004</v>
      </c>
      <c r="E22" s="4">
        <f t="shared" si="1"/>
        <v>0</v>
      </c>
      <c r="F22" s="4">
        <v>4.2300000000000004</v>
      </c>
      <c r="G22" s="4">
        <f t="shared" si="2"/>
        <v>0</v>
      </c>
      <c r="H22" s="4">
        <v>5.26</v>
      </c>
      <c r="I22" s="4">
        <f t="shared" si="2"/>
        <v>0</v>
      </c>
      <c r="J22" s="4">
        <v>6.24</v>
      </c>
      <c r="K22" s="4">
        <f t="shared" si="2"/>
        <v>0</v>
      </c>
      <c r="L22" s="4">
        <v>4.22</v>
      </c>
      <c r="M22" s="4">
        <f t="shared" si="2"/>
        <v>0</v>
      </c>
      <c r="N22" s="4">
        <v>5.13</v>
      </c>
      <c r="O22" s="4">
        <f t="shared" si="2"/>
        <v>0</v>
      </c>
      <c r="P22" s="4">
        <v>12.05</v>
      </c>
      <c r="Q22" s="4">
        <f t="shared" si="3"/>
        <v>0</v>
      </c>
      <c r="R22" s="4">
        <v>44.77</v>
      </c>
      <c r="S22" s="4">
        <f t="shared" si="4"/>
        <v>0</v>
      </c>
      <c r="T22" s="4">
        <v>40.130000000000003</v>
      </c>
      <c r="U22" s="4">
        <f t="shared" si="5"/>
        <v>0</v>
      </c>
      <c r="V22" s="4">
        <v>61.27</v>
      </c>
      <c r="W22" s="4">
        <f t="shared" si="6"/>
        <v>0</v>
      </c>
      <c r="X22" s="4">
        <v>68.67</v>
      </c>
      <c r="Y22" s="4">
        <f t="shared" si="7"/>
        <v>0</v>
      </c>
      <c r="Z22" s="4">
        <v>75.739999999999995</v>
      </c>
      <c r="AA22" s="4">
        <f t="shared" si="8"/>
        <v>0</v>
      </c>
      <c r="AB22" s="4">
        <v>84.78</v>
      </c>
      <c r="AC22" s="4">
        <f t="shared" si="9"/>
        <v>0</v>
      </c>
    </row>
    <row r="23" spans="1:29" x14ac:dyDescent="0.25">
      <c r="A23" s="4" t="s">
        <v>87</v>
      </c>
      <c r="B23" s="12">
        <v>8.57</v>
      </c>
      <c r="C23" s="4">
        <f t="shared" si="0"/>
        <v>0</v>
      </c>
      <c r="D23" s="4">
        <v>6.63</v>
      </c>
      <c r="E23" s="4">
        <f t="shared" si="1"/>
        <v>0</v>
      </c>
      <c r="F23" s="4">
        <v>7.19</v>
      </c>
      <c r="G23" s="4">
        <f t="shared" si="2"/>
        <v>0</v>
      </c>
      <c r="H23" s="4">
        <v>7.66</v>
      </c>
      <c r="I23" s="4">
        <f t="shared" si="2"/>
        <v>0</v>
      </c>
      <c r="J23" s="4">
        <v>11.03</v>
      </c>
      <c r="K23" s="4">
        <f t="shared" si="2"/>
        <v>1</v>
      </c>
      <c r="L23" s="4">
        <v>6.27</v>
      </c>
      <c r="M23" s="4">
        <f t="shared" si="2"/>
        <v>0</v>
      </c>
      <c r="N23" s="4">
        <v>9.74</v>
      </c>
      <c r="O23" s="4">
        <f t="shared" si="2"/>
        <v>1</v>
      </c>
      <c r="P23" s="4">
        <v>12.39</v>
      </c>
      <c r="Q23" s="4">
        <f t="shared" si="3"/>
        <v>0</v>
      </c>
      <c r="R23" s="4">
        <v>39.549999999999997</v>
      </c>
      <c r="S23" s="4">
        <f t="shared" si="4"/>
        <v>0</v>
      </c>
      <c r="T23" s="4">
        <v>32.159999999999997</v>
      </c>
      <c r="U23" s="4">
        <f t="shared" si="5"/>
        <v>0</v>
      </c>
      <c r="V23" s="4">
        <v>46.84</v>
      </c>
      <c r="W23" s="4">
        <f t="shared" si="6"/>
        <v>0</v>
      </c>
      <c r="X23" s="4">
        <v>58.43</v>
      </c>
      <c r="Y23" s="4">
        <f t="shared" si="7"/>
        <v>0</v>
      </c>
      <c r="Z23" s="4">
        <v>57.38</v>
      </c>
      <c r="AA23" s="4">
        <f t="shared" si="8"/>
        <v>0</v>
      </c>
      <c r="AB23" s="4">
        <v>71.19</v>
      </c>
      <c r="AC23" s="4">
        <f t="shared" si="9"/>
        <v>0</v>
      </c>
    </row>
    <row r="24" spans="1:29" x14ac:dyDescent="0.25">
      <c r="A24" s="4" t="s">
        <v>124</v>
      </c>
      <c r="B24" s="12">
        <v>9.92</v>
      </c>
      <c r="C24" s="4">
        <f t="shared" si="0"/>
        <v>0</v>
      </c>
      <c r="D24" s="4">
        <v>4.1500000000000004</v>
      </c>
      <c r="E24" s="4">
        <f t="shared" si="1"/>
        <v>0</v>
      </c>
      <c r="F24" s="4">
        <v>4.55</v>
      </c>
      <c r="G24" s="4">
        <f t="shared" si="2"/>
        <v>0</v>
      </c>
      <c r="H24" s="4">
        <v>5.08</v>
      </c>
      <c r="I24" s="4">
        <f t="shared" si="2"/>
        <v>0</v>
      </c>
      <c r="J24" s="4">
        <v>4.1399999999999997</v>
      </c>
      <c r="K24" s="4">
        <f t="shared" si="2"/>
        <v>0</v>
      </c>
      <c r="L24" s="4">
        <v>3.89</v>
      </c>
      <c r="M24" s="4">
        <f t="shared" si="2"/>
        <v>0</v>
      </c>
      <c r="N24" s="4">
        <v>3.2</v>
      </c>
      <c r="O24" s="4">
        <f t="shared" si="2"/>
        <v>0</v>
      </c>
      <c r="P24" s="4">
        <v>9.2100000000000009</v>
      </c>
      <c r="Q24" s="4">
        <f t="shared" si="3"/>
        <v>0</v>
      </c>
      <c r="R24" s="4">
        <v>26.31</v>
      </c>
      <c r="S24" s="4">
        <f t="shared" si="4"/>
        <v>0</v>
      </c>
      <c r="T24" s="4">
        <v>26.58</v>
      </c>
      <c r="U24" s="4">
        <f t="shared" si="5"/>
        <v>0</v>
      </c>
      <c r="V24" s="4">
        <v>39.6</v>
      </c>
      <c r="W24" s="4">
        <f t="shared" si="6"/>
        <v>0</v>
      </c>
      <c r="X24" s="4">
        <v>40.92</v>
      </c>
      <c r="Y24" s="4">
        <f t="shared" si="7"/>
        <v>0</v>
      </c>
      <c r="Z24" s="4">
        <v>48.97</v>
      </c>
      <c r="AA24" s="4">
        <f t="shared" si="8"/>
        <v>0</v>
      </c>
      <c r="AB24" s="4">
        <v>50.71</v>
      </c>
      <c r="AC24" s="4">
        <f t="shared" si="9"/>
        <v>0</v>
      </c>
    </row>
    <row r="25" spans="1:29" x14ac:dyDescent="0.25">
      <c r="A25" s="4" t="s">
        <v>74</v>
      </c>
      <c r="B25" s="12">
        <v>2.5</v>
      </c>
      <c r="C25" s="4">
        <f t="shared" si="0"/>
        <v>0</v>
      </c>
      <c r="D25" s="4">
        <v>6.01</v>
      </c>
      <c r="E25" s="4">
        <f t="shared" si="1"/>
        <v>0</v>
      </c>
      <c r="F25" s="4">
        <v>6.38</v>
      </c>
      <c r="G25" s="4">
        <f t="shared" si="2"/>
        <v>0</v>
      </c>
      <c r="H25" s="4">
        <v>6.95</v>
      </c>
      <c r="I25" s="4">
        <f t="shared" si="2"/>
        <v>0</v>
      </c>
      <c r="J25" s="4">
        <v>5.28</v>
      </c>
      <c r="K25" s="4">
        <f t="shared" si="2"/>
        <v>0</v>
      </c>
      <c r="L25" s="4">
        <v>5.76</v>
      </c>
      <c r="M25" s="4">
        <f t="shared" si="2"/>
        <v>0</v>
      </c>
      <c r="N25" s="4">
        <v>4.29</v>
      </c>
      <c r="O25" s="4">
        <f t="shared" si="2"/>
        <v>0</v>
      </c>
      <c r="P25" s="4">
        <v>12.99</v>
      </c>
      <c r="Q25" s="4">
        <f t="shared" si="3"/>
        <v>0</v>
      </c>
      <c r="R25" s="4">
        <v>38.47</v>
      </c>
      <c r="S25" s="4">
        <f t="shared" si="4"/>
        <v>0</v>
      </c>
      <c r="T25" s="4">
        <v>37.770000000000003</v>
      </c>
      <c r="U25" s="4">
        <f t="shared" si="5"/>
        <v>0</v>
      </c>
      <c r="V25" s="4">
        <v>56.24</v>
      </c>
      <c r="W25" s="4">
        <f t="shared" si="6"/>
        <v>0</v>
      </c>
      <c r="X25" s="4">
        <v>59.57</v>
      </c>
      <c r="Y25" s="4">
        <f t="shared" si="7"/>
        <v>0</v>
      </c>
      <c r="Z25" s="4">
        <v>69.19</v>
      </c>
      <c r="AA25" s="4">
        <f t="shared" si="8"/>
        <v>0</v>
      </c>
      <c r="AB25" s="4">
        <v>73.73</v>
      </c>
      <c r="AC25" s="4">
        <f t="shared" si="9"/>
        <v>0</v>
      </c>
    </row>
    <row r="26" spans="1:29" x14ac:dyDescent="0.25">
      <c r="A26" s="4" t="s">
        <v>80</v>
      </c>
      <c r="B26" s="12">
        <v>10.31</v>
      </c>
      <c r="C26" s="4">
        <f t="shared" si="0"/>
        <v>0</v>
      </c>
      <c r="D26" s="4">
        <v>7.63</v>
      </c>
      <c r="E26" s="4">
        <f t="shared" si="1"/>
        <v>0</v>
      </c>
      <c r="F26" s="4">
        <v>7.84</v>
      </c>
      <c r="G26" s="4">
        <f t="shared" si="2"/>
        <v>0</v>
      </c>
      <c r="H26" s="4">
        <v>9.18</v>
      </c>
      <c r="I26" s="4">
        <f t="shared" si="2"/>
        <v>1</v>
      </c>
      <c r="J26" s="4">
        <v>6.71</v>
      </c>
      <c r="K26" s="4">
        <f t="shared" si="2"/>
        <v>0</v>
      </c>
      <c r="L26" s="4">
        <v>7.49</v>
      </c>
      <c r="M26" s="4">
        <f t="shared" si="2"/>
        <v>0</v>
      </c>
      <c r="N26" s="4">
        <v>5.16</v>
      </c>
      <c r="O26" s="4">
        <f t="shared" si="2"/>
        <v>0</v>
      </c>
      <c r="P26" s="4">
        <v>15.03</v>
      </c>
      <c r="Q26" s="4">
        <f t="shared" si="3"/>
        <v>1</v>
      </c>
      <c r="R26" s="4">
        <v>43.02</v>
      </c>
      <c r="S26" s="4">
        <f t="shared" si="4"/>
        <v>0</v>
      </c>
      <c r="T26" s="4">
        <v>39.840000000000003</v>
      </c>
      <c r="U26" s="4">
        <f t="shared" si="5"/>
        <v>0</v>
      </c>
      <c r="V26" s="4">
        <v>58.51</v>
      </c>
      <c r="W26" s="4">
        <f t="shared" si="6"/>
        <v>0</v>
      </c>
      <c r="X26" s="4">
        <v>65.84</v>
      </c>
      <c r="Y26" s="4">
        <f t="shared" si="7"/>
        <v>0</v>
      </c>
      <c r="Z26" s="4">
        <v>71.69</v>
      </c>
      <c r="AA26" s="4">
        <f t="shared" si="8"/>
        <v>0</v>
      </c>
      <c r="AB26" s="4">
        <v>81.22</v>
      </c>
      <c r="AC26" s="4">
        <f t="shared" si="9"/>
        <v>0</v>
      </c>
    </row>
    <row r="27" spans="1:29" x14ac:dyDescent="0.25">
      <c r="A27" s="4" t="s">
        <v>125</v>
      </c>
      <c r="B27" s="12">
        <v>14.04</v>
      </c>
      <c r="C27" s="4">
        <f t="shared" si="0"/>
        <v>0</v>
      </c>
      <c r="D27" s="4">
        <v>4.78</v>
      </c>
      <c r="E27" s="4">
        <f t="shared" si="1"/>
        <v>0</v>
      </c>
      <c r="F27" s="4">
        <v>4.82</v>
      </c>
      <c r="G27" s="4">
        <f t="shared" si="2"/>
        <v>0</v>
      </c>
      <c r="H27" s="4">
        <v>5.75</v>
      </c>
      <c r="I27" s="4">
        <f t="shared" si="2"/>
        <v>0</v>
      </c>
      <c r="J27" s="4">
        <v>4.57</v>
      </c>
      <c r="K27" s="4">
        <f t="shared" si="2"/>
        <v>0</v>
      </c>
      <c r="L27" s="4">
        <v>4.76</v>
      </c>
      <c r="M27" s="4">
        <f t="shared" si="2"/>
        <v>0</v>
      </c>
      <c r="N27" s="4">
        <v>3.71</v>
      </c>
      <c r="O27" s="4">
        <f t="shared" si="2"/>
        <v>0</v>
      </c>
      <c r="P27" s="4">
        <v>11.62</v>
      </c>
      <c r="Q27" s="4">
        <f t="shared" si="3"/>
        <v>0</v>
      </c>
      <c r="R27" s="4">
        <v>36.729999999999997</v>
      </c>
      <c r="S27" s="4">
        <f t="shared" si="4"/>
        <v>0</v>
      </c>
      <c r="T27" s="4">
        <v>36.07</v>
      </c>
      <c r="U27" s="4">
        <f t="shared" si="5"/>
        <v>0</v>
      </c>
      <c r="V27" s="4">
        <v>54.26</v>
      </c>
      <c r="W27" s="4">
        <f t="shared" si="6"/>
        <v>0</v>
      </c>
      <c r="X27" s="4">
        <v>57.15</v>
      </c>
      <c r="Y27" s="4">
        <f t="shared" si="7"/>
        <v>0</v>
      </c>
      <c r="Z27" s="4">
        <v>67.099999999999994</v>
      </c>
      <c r="AA27" s="4">
        <f t="shared" si="8"/>
        <v>0</v>
      </c>
      <c r="AB27" s="4">
        <v>70.83</v>
      </c>
      <c r="AC27" s="4">
        <f t="shared" si="9"/>
        <v>0</v>
      </c>
    </row>
    <row r="28" spans="1:29" x14ac:dyDescent="0.25">
      <c r="A28" s="4" t="s">
        <v>134</v>
      </c>
      <c r="B28" s="12">
        <v>10.89</v>
      </c>
      <c r="C28" s="4">
        <f t="shared" si="0"/>
        <v>0</v>
      </c>
      <c r="D28" s="4">
        <v>4.5199999999999996</v>
      </c>
      <c r="E28" s="4">
        <f t="shared" si="1"/>
        <v>0</v>
      </c>
      <c r="F28" s="4">
        <v>4.5999999999999996</v>
      </c>
      <c r="G28" s="4">
        <f t="shared" si="2"/>
        <v>0</v>
      </c>
      <c r="H28" s="4">
        <v>5.38</v>
      </c>
      <c r="I28" s="4">
        <f t="shared" si="2"/>
        <v>0</v>
      </c>
      <c r="J28" s="4">
        <v>4.01</v>
      </c>
      <c r="K28" s="4">
        <f t="shared" si="2"/>
        <v>0</v>
      </c>
      <c r="L28" s="4">
        <v>4.47</v>
      </c>
      <c r="M28" s="4">
        <f t="shared" si="2"/>
        <v>0</v>
      </c>
      <c r="N28" s="4">
        <v>3.27</v>
      </c>
      <c r="O28" s="4">
        <f t="shared" si="2"/>
        <v>0</v>
      </c>
      <c r="P28" s="4">
        <v>11.07</v>
      </c>
      <c r="Q28" s="4">
        <f t="shared" si="3"/>
        <v>0</v>
      </c>
      <c r="R28" s="4">
        <v>34.409999999999997</v>
      </c>
      <c r="S28" s="4">
        <f t="shared" si="4"/>
        <v>0</v>
      </c>
      <c r="T28" s="4">
        <v>34.56</v>
      </c>
      <c r="U28" s="4">
        <f t="shared" si="5"/>
        <v>0</v>
      </c>
      <c r="V28" s="4">
        <v>52.11</v>
      </c>
      <c r="W28" s="4">
        <f t="shared" si="6"/>
        <v>0</v>
      </c>
      <c r="X28" s="4">
        <v>53.87</v>
      </c>
      <c r="Y28" s="4">
        <f t="shared" si="7"/>
        <v>0</v>
      </c>
      <c r="Z28" s="4">
        <v>64.44</v>
      </c>
      <c r="AA28" s="4">
        <f t="shared" si="8"/>
        <v>0</v>
      </c>
      <c r="AB28" s="4">
        <v>66.88</v>
      </c>
      <c r="AC28" s="4">
        <f t="shared" si="9"/>
        <v>0</v>
      </c>
    </row>
    <row r="29" spans="1:29" x14ac:dyDescent="0.25">
      <c r="A29" s="4" t="s">
        <v>137</v>
      </c>
      <c r="B29" s="12">
        <v>12.94</v>
      </c>
      <c r="C29" s="4">
        <f t="shared" si="0"/>
        <v>0</v>
      </c>
      <c r="D29" s="4">
        <v>5.0199999999999996</v>
      </c>
      <c r="E29" s="4">
        <f t="shared" si="1"/>
        <v>0</v>
      </c>
      <c r="F29" s="4">
        <v>5.05</v>
      </c>
      <c r="G29" s="4">
        <f t="shared" si="2"/>
        <v>0</v>
      </c>
      <c r="H29" s="4">
        <v>6.2</v>
      </c>
      <c r="I29" s="4">
        <f t="shared" si="2"/>
        <v>0</v>
      </c>
      <c r="J29" s="4">
        <v>6.07</v>
      </c>
      <c r="K29" s="4">
        <f t="shared" si="2"/>
        <v>0</v>
      </c>
      <c r="L29" s="4">
        <v>4.99</v>
      </c>
      <c r="M29" s="4">
        <f t="shared" si="2"/>
        <v>0</v>
      </c>
      <c r="N29" s="4">
        <v>4.8600000000000003</v>
      </c>
      <c r="O29" s="4">
        <f t="shared" si="2"/>
        <v>0</v>
      </c>
      <c r="P29" s="4">
        <v>10.85</v>
      </c>
      <c r="Q29" s="4">
        <f t="shared" si="3"/>
        <v>0</v>
      </c>
      <c r="R29" s="4">
        <v>30.4</v>
      </c>
      <c r="S29" s="4">
        <f t="shared" si="4"/>
        <v>0</v>
      </c>
      <c r="T29" s="4">
        <v>30.61</v>
      </c>
      <c r="U29" s="4">
        <f t="shared" si="5"/>
        <v>0</v>
      </c>
      <c r="V29" s="4">
        <v>45.28</v>
      </c>
      <c r="W29" s="4">
        <f t="shared" si="6"/>
        <v>0</v>
      </c>
      <c r="X29" s="4">
        <v>46.78</v>
      </c>
      <c r="Y29" s="4">
        <f t="shared" si="7"/>
        <v>0</v>
      </c>
      <c r="Z29" s="4">
        <v>55.9</v>
      </c>
      <c r="AA29" s="4">
        <f t="shared" si="8"/>
        <v>0</v>
      </c>
      <c r="AB29" s="4">
        <v>57.81</v>
      </c>
      <c r="AC29" s="4">
        <f t="shared" si="9"/>
        <v>0</v>
      </c>
    </row>
    <row r="30" spans="1:29" x14ac:dyDescent="0.25">
      <c r="A30" s="4" t="s">
        <v>138</v>
      </c>
      <c r="B30" s="12">
        <v>24.48</v>
      </c>
      <c r="C30" s="4">
        <f t="shared" si="0"/>
        <v>1</v>
      </c>
      <c r="D30" s="4">
        <v>5.16</v>
      </c>
      <c r="E30" s="4">
        <f t="shared" si="1"/>
        <v>0</v>
      </c>
      <c r="F30" s="4">
        <v>5.16</v>
      </c>
      <c r="G30" s="4">
        <f t="shared" si="2"/>
        <v>0</v>
      </c>
      <c r="H30" s="4">
        <v>6.4</v>
      </c>
      <c r="I30" s="4">
        <f t="shared" si="2"/>
        <v>0</v>
      </c>
      <c r="J30" s="4">
        <v>6.87</v>
      </c>
      <c r="K30" s="4">
        <f t="shared" si="2"/>
        <v>0</v>
      </c>
      <c r="L30" s="4">
        <v>5.15</v>
      </c>
      <c r="M30" s="4">
        <f t="shared" si="2"/>
        <v>0</v>
      </c>
      <c r="N30" s="4">
        <v>5.59</v>
      </c>
      <c r="O30" s="4">
        <f t="shared" si="2"/>
        <v>0</v>
      </c>
      <c r="P30" s="4">
        <v>9.6199999999999992</v>
      </c>
      <c r="Q30" s="4">
        <f t="shared" si="3"/>
        <v>0</v>
      </c>
      <c r="R30" s="4">
        <v>24.7</v>
      </c>
      <c r="S30" s="4">
        <f t="shared" si="4"/>
        <v>0</v>
      </c>
      <c r="T30" s="4">
        <v>23.52</v>
      </c>
      <c r="U30" s="4">
        <f t="shared" si="5"/>
        <v>0</v>
      </c>
      <c r="V30" s="4">
        <v>33.93</v>
      </c>
      <c r="W30" s="4">
        <f t="shared" si="6"/>
        <v>0</v>
      </c>
      <c r="X30" s="4">
        <v>37.1</v>
      </c>
      <c r="Y30" s="4">
        <f t="shared" si="7"/>
        <v>0</v>
      </c>
      <c r="Z30" s="4">
        <v>41.61</v>
      </c>
      <c r="AA30" s="4">
        <f t="shared" si="8"/>
        <v>0</v>
      </c>
      <c r="AB30" s="4">
        <v>45.49</v>
      </c>
      <c r="AC30" s="4">
        <f t="shared" si="9"/>
        <v>0</v>
      </c>
    </row>
    <row r="31" spans="1:29" x14ac:dyDescent="0.25">
      <c r="A31" s="4" t="s">
        <v>141</v>
      </c>
      <c r="B31" s="12">
        <v>15.36</v>
      </c>
      <c r="C31" s="4">
        <f t="shared" si="0"/>
        <v>0</v>
      </c>
      <c r="D31" s="4">
        <v>3.7</v>
      </c>
      <c r="E31" s="4">
        <f t="shared" si="1"/>
        <v>0</v>
      </c>
      <c r="F31" s="4">
        <v>3.81</v>
      </c>
      <c r="G31" s="4">
        <f t="shared" si="2"/>
        <v>0</v>
      </c>
      <c r="H31" s="4">
        <v>4.4000000000000004</v>
      </c>
      <c r="I31" s="4">
        <f t="shared" si="2"/>
        <v>0</v>
      </c>
      <c r="J31" s="4">
        <v>2.89</v>
      </c>
      <c r="K31" s="4">
        <f t="shared" si="2"/>
        <v>0</v>
      </c>
      <c r="L31" s="4">
        <v>3.62</v>
      </c>
      <c r="M31" s="4">
        <f t="shared" si="2"/>
        <v>0</v>
      </c>
      <c r="N31" s="4">
        <v>2.4300000000000002</v>
      </c>
      <c r="O31" s="4">
        <f t="shared" si="2"/>
        <v>0</v>
      </c>
      <c r="P31" s="4">
        <v>10.26</v>
      </c>
      <c r="Q31" s="4">
        <f t="shared" si="3"/>
        <v>0</v>
      </c>
      <c r="R31" s="4">
        <v>34.04</v>
      </c>
      <c r="S31" s="4">
        <f t="shared" si="4"/>
        <v>0</v>
      </c>
      <c r="T31" s="4">
        <v>34.47</v>
      </c>
      <c r="U31" s="4">
        <f t="shared" si="5"/>
        <v>0</v>
      </c>
      <c r="V31" s="4">
        <v>52.56</v>
      </c>
      <c r="W31" s="4">
        <f t="shared" si="6"/>
        <v>0</v>
      </c>
      <c r="X31" s="4">
        <v>53.43</v>
      </c>
      <c r="Y31" s="4">
        <f t="shared" si="7"/>
        <v>0</v>
      </c>
      <c r="Z31" s="4">
        <v>65.13</v>
      </c>
      <c r="AA31" s="4">
        <f t="shared" si="8"/>
        <v>0</v>
      </c>
      <c r="AB31" s="4">
        <v>66.41</v>
      </c>
      <c r="AC31" s="4">
        <f t="shared" si="9"/>
        <v>0</v>
      </c>
    </row>
    <row r="32" spans="1:29" x14ac:dyDescent="0.25">
      <c r="A32" s="4" t="s">
        <v>123</v>
      </c>
      <c r="B32" s="12">
        <v>26.85</v>
      </c>
      <c r="C32" s="4">
        <f t="shared" si="0"/>
        <v>1</v>
      </c>
      <c r="D32" s="4">
        <v>9.1199999999999992</v>
      </c>
      <c r="E32" s="4">
        <f t="shared" si="1"/>
        <v>1</v>
      </c>
      <c r="F32" s="4">
        <v>9.23</v>
      </c>
      <c r="G32" s="4">
        <f t="shared" si="2"/>
        <v>1</v>
      </c>
      <c r="H32" s="4">
        <v>11.47</v>
      </c>
      <c r="I32" s="4">
        <f t="shared" si="2"/>
        <v>1</v>
      </c>
      <c r="J32" s="4">
        <v>7.23</v>
      </c>
      <c r="K32" s="4">
        <f t="shared" si="2"/>
        <v>0</v>
      </c>
      <c r="L32" s="4">
        <v>9.0500000000000007</v>
      </c>
      <c r="M32" s="4">
        <f t="shared" si="2"/>
        <v>1</v>
      </c>
      <c r="N32" s="4">
        <v>9.25</v>
      </c>
      <c r="O32" s="4">
        <f t="shared" si="2"/>
        <v>1</v>
      </c>
      <c r="P32" s="4">
        <v>19.63</v>
      </c>
      <c r="Q32" s="4">
        <f t="shared" si="3"/>
        <v>1</v>
      </c>
      <c r="R32" s="4">
        <v>56.62</v>
      </c>
      <c r="S32" s="4">
        <f t="shared" si="4"/>
        <v>1</v>
      </c>
      <c r="T32" s="4">
        <v>54.4</v>
      </c>
      <c r="U32" s="4">
        <f t="shared" si="5"/>
        <v>1</v>
      </c>
      <c r="V32" s="4">
        <v>80.38</v>
      </c>
      <c r="W32" s="4">
        <f t="shared" si="6"/>
        <v>1</v>
      </c>
      <c r="X32" s="4">
        <v>86.88</v>
      </c>
      <c r="Y32" s="4">
        <f t="shared" si="7"/>
        <v>1</v>
      </c>
      <c r="Z32" s="4">
        <v>99.07</v>
      </c>
      <c r="AA32" s="4">
        <f t="shared" si="8"/>
        <v>1</v>
      </c>
      <c r="AB32" s="4">
        <v>107.2</v>
      </c>
      <c r="AC32" s="4">
        <f t="shared" si="9"/>
        <v>1</v>
      </c>
    </row>
    <row r="33" spans="1:29" x14ac:dyDescent="0.25">
      <c r="A33" s="4" t="s">
        <v>122</v>
      </c>
      <c r="B33" s="12">
        <v>40.700000000000003</v>
      </c>
      <c r="C33" s="4">
        <f t="shared" si="0"/>
        <v>1</v>
      </c>
      <c r="D33" s="4">
        <v>5.53</v>
      </c>
      <c r="E33" s="4">
        <f t="shared" si="1"/>
        <v>0</v>
      </c>
      <c r="F33" s="4">
        <v>6.44</v>
      </c>
      <c r="G33" s="4">
        <f t="shared" si="2"/>
        <v>0</v>
      </c>
      <c r="H33" s="4">
        <v>6.21</v>
      </c>
      <c r="I33" s="4">
        <f t="shared" si="2"/>
        <v>0</v>
      </c>
      <c r="J33" s="4">
        <v>4.46</v>
      </c>
      <c r="K33" s="4">
        <f t="shared" si="2"/>
        <v>0</v>
      </c>
      <c r="L33" s="4">
        <v>4.91</v>
      </c>
      <c r="M33" s="4">
        <f t="shared" si="2"/>
        <v>0</v>
      </c>
      <c r="N33" s="4">
        <v>3.65</v>
      </c>
      <c r="O33" s="4">
        <f t="shared" si="2"/>
        <v>0</v>
      </c>
      <c r="P33" s="4">
        <v>11.93</v>
      </c>
      <c r="Q33" s="4">
        <f t="shared" si="3"/>
        <v>0</v>
      </c>
      <c r="R33" s="4">
        <v>38.83</v>
      </c>
      <c r="S33" s="4">
        <f t="shared" si="4"/>
        <v>0</v>
      </c>
      <c r="T33" s="4">
        <v>35.92</v>
      </c>
      <c r="U33" s="4">
        <f t="shared" si="5"/>
        <v>0</v>
      </c>
      <c r="V33" s="4">
        <v>53.89</v>
      </c>
      <c r="W33" s="4">
        <f t="shared" si="6"/>
        <v>0</v>
      </c>
      <c r="X33" s="4">
        <v>60.55</v>
      </c>
      <c r="Y33" s="4">
        <f t="shared" si="7"/>
        <v>0</v>
      </c>
      <c r="Z33" s="4">
        <v>66.489999999999995</v>
      </c>
      <c r="AA33" s="4">
        <f t="shared" si="8"/>
        <v>0</v>
      </c>
      <c r="AB33" s="4">
        <v>75.099999999999994</v>
      </c>
      <c r="AC33" s="4">
        <f t="shared" si="9"/>
        <v>0</v>
      </c>
    </row>
    <row r="34" spans="1:29" x14ac:dyDescent="0.25">
      <c r="A34" s="4" t="s">
        <v>225</v>
      </c>
      <c r="B34" s="12">
        <v>9.06</v>
      </c>
      <c r="C34" s="4">
        <f t="shared" ref="C34:C57" si="10">IF(B34&lt;C$118,0,1)</f>
        <v>0</v>
      </c>
      <c r="D34" s="4">
        <v>8.16</v>
      </c>
      <c r="E34" s="4">
        <f t="shared" ref="E34:E57" si="11">IF(D34&lt;E$118,0,1)</f>
        <v>1</v>
      </c>
      <c r="F34" s="4">
        <v>8.16</v>
      </c>
      <c r="G34" s="4">
        <f t="shared" ref="G34:G57" si="12">IF(F34&lt;G$118,0,1)</f>
        <v>0</v>
      </c>
      <c r="H34" s="4">
        <v>10.039999999999999</v>
      </c>
      <c r="I34" s="4">
        <f t="shared" ref="I34:I57" si="13">IF(H34&lt;I$118,0,1)</f>
        <v>1</v>
      </c>
      <c r="J34" s="4">
        <v>8.8800000000000008</v>
      </c>
      <c r="K34" s="4">
        <f t="shared" ref="K34:K57" si="14">IF(J34&lt;K$118,0,1)</f>
        <v>1</v>
      </c>
      <c r="L34" s="4">
        <v>8.16</v>
      </c>
      <c r="M34" s="4">
        <f t="shared" ref="M34:M57" si="15">IF(L34&lt;M$118,0,1)</f>
        <v>0</v>
      </c>
      <c r="N34" s="4">
        <v>7.17</v>
      </c>
      <c r="O34" s="4">
        <f t="shared" ref="O34:O57" si="16">IF(N34&lt;O$118,0,1)</f>
        <v>0</v>
      </c>
      <c r="P34" s="4">
        <v>16.95</v>
      </c>
      <c r="Q34" s="4">
        <f t="shared" ref="Q34:Q57" si="17">IF(P34&lt;Q$118,0,1)</f>
        <v>1</v>
      </c>
      <c r="R34" s="4">
        <v>47.51</v>
      </c>
      <c r="S34" s="4">
        <f t="shared" ref="S34:S57" si="18">IF(R34&lt;S$118,0,1)</f>
        <v>1</v>
      </c>
      <c r="T34" s="4">
        <v>46.19</v>
      </c>
      <c r="U34" s="4">
        <f t="shared" ref="U34:U57" si="19">IF(T34&lt;U$118,0,1)</f>
        <v>1</v>
      </c>
      <c r="V34" s="4">
        <v>68.12</v>
      </c>
      <c r="W34" s="4">
        <f t="shared" ref="W34:W57" si="20">IF(V34&lt;W$118,0,1)</f>
        <v>1</v>
      </c>
      <c r="X34" s="4">
        <v>72.430000000000007</v>
      </c>
      <c r="Y34" s="4">
        <f t="shared" ref="Y34:Y57" si="21">IF(X34&lt;Y$118,0,1)</f>
        <v>1</v>
      </c>
      <c r="Z34" s="4">
        <v>83.68</v>
      </c>
      <c r="AA34" s="4">
        <f t="shared" ref="AA34:AA57" si="22">IF(Z34&lt;AA$118,0,1)</f>
        <v>1</v>
      </c>
      <c r="AB34" s="4">
        <v>89.26</v>
      </c>
      <c r="AC34" s="4">
        <f t="shared" ref="AC34:AC57" si="23">IF(AB34&lt;AC$118,0,1)</f>
        <v>1</v>
      </c>
    </row>
    <row r="35" spans="1:29" x14ac:dyDescent="0.25">
      <c r="A35" s="4" t="s">
        <v>98</v>
      </c>
      <c r="B35" s="12">
        <v>17.45</v>
      </c>
      <c r="C35" s="4">
        <f t="shared" si="10"/>
        <v>0</v>
      </c>
      <c r="D35" s="4">
        <v>7.92</v>
      </c>
      <c r="E35" s="4">
        <f t="shared" si="11"/>
        <v>1</v>
      </c>
      <c r="F35" s="4">
        <v>7.96</v>
      </c>
      <c r="G35" s="4">
        <f t="shared" si="12"/>
        <v>0</v>
      </c>
      <c r="H35" s="4">
        <v>9.66</v>
      </c>
      <c r="I35" s="4">
        <f t="shared" si="13"/>
        <v>1</v>
      </c>
      <c r="J35" s="4">
        <v>11.26</v>
      </c>
      <c r="K35" s="4">
        <f t="shared" si="14"/>
        <v>1</v>
      </c>
      <c r="L35" s="4">
        <v>7.89</v>
      </c>
      <c r="M35" s="4">
        <f t="shared" si="15"/>
        <v>0</v>
      </c>
      <c r="N35" s="4">
        <v>9.7899999999999991</v>
      </c>
      <c r="O35" s="4">
        <f t="shared" si="16"/>
        <v>1</v>
      </c>
      <c r="P35" s="4">
        <v>14.67</v>
      </c>
      <c r="Q35" s="4">
        <f t="shared" si="17"/>
        <v>1</v>
      </c>
      <c r="R35" s="4">
        <v>39.76</v>
      </c>
      <c r="S35" s="4">
        <f t="shared" si="18"/>
        <v>0</v>
      </c>
      <c r="T35" s="4">
        <v>36.08</v>
      </c>
      <c r="U35" s="4">
        <f t="shared" si="19"/>
        <v>0</v>
      </c>
      <c r="V35" s="4">
        <v>52.06</v>
      </c>
      <c r="W35" s="4">
        <f t="shared" si="20"/>
        <v>0</v>
      </c>
      <c r="X35" s="4">
        <v>59.33</v>
      </c>
      <c r="Y35" s="4">
        <f t="shared" si="21"/>
        <v>0</v>
      </c>
      <c r="Z35" s="4">
        <v>63.74</v>
      </c>
      <c r="AA35" s="4">
        <f t="shared" si="22"/>
        <v>0</v>
      </c>
      <c r="AB35" s="4">
        <v>72.55</v>
      </c>
      <c r="AC35" s="4">
        <f t="shared" si="23"/>
        <v>0</v>
      </c>
    </row>
    <row r="36" spans="1:29" x14ac:dyDescent="0.25">
      <c r="A36" s="4" t="s">
        <v>71</v>
      </c>
      <c r="B36" s="12">
        <v>6.98</v>
      </c>
      <c r="C36" s="4">
        <f t="shared" si="10"/>
        <v>0</v>
      </c>
      <c r="D36" s="4">
        <v>6.68</v>
      </c>
      <c r="E36" s="4">
        <f t="shared" si="11"/>
        <v>0</v>
      </c>
      <c r="F36" s="4">
        <v>7.34</v>
      </c>
      <c r="G36" s="4">
        <f t="shared" si="12"/>
        <v>0</v>
      </c>
      <c r="H36" s="4">
        <v>7.13</v>
      </c>
      <c r="I36" s="4">
        <f t="shared" si="13"/>
        <v>0</v>
      </c>
      <c r="J36" s="4">
        <v>6.79</v>
      </c>
      <c r="K36" s="4">
        <f t="shared" si="14"/>
        <v>0</v>
      </c>
      <c r="L36" s="4">
        <v>6.24</v>
      </c>
      <c r="M36" s="4">
        <f t="shared" si="15"/>
        <v>0</v>
      </c>
      <c r="N36" s="4">
        <v>6.01</v>
      </c>
      <c r="O36" s="4">
        <f t="shared" si="16"/>
        <v>0</v>
      </c>
      <c r="P36" s="4">
        <v>14.16</v>
      </c>
      <c r="Q36" s="4">
        <f t="shared" si="17"/>
        <v>1</v>
      </c>
      <c r="R36" s="4">
        <v>43.48</v>
      </c>
      <c r="S36" s="4">
        <f t="shared" si="18"/>
        <v>0</v>
      </c>
      <c r="T36" s="4">
        <v>42.82</v>
      </c>
      <c r="U36" s="4">
        <f t="shared" si="19"/>
        <v>1</v>
      </c>
      <c r="V36" s="4">
        <v>64</v>
      </c>
      <c r="W36" s="4">
        <f t="shared" si="20"/>
        <v>1</v>
      </c>
      <c r="X36" s="4">
        <v>67.319999999999993</v>
      </c>
      <c r="Y36" s="4">
        <f t="shared" si="21"/>
        <v>0</v>
      </c>
      <c r="Z36" s="4">
        <v>79.06</v>
      </c>
      <c r="AA36" s="4">
        <f t="shared" si="22"/>
        <v>0</v>
      </c>
      <c r="AB36" s="4">
        <v>83.3</v>
      </c>
      <c r="AC36" s="4">
        <f t="shared" si="23"/>
        <v>0</v>
      </c>
    </row>
    <row r="37" spans="1:29" x14ac:dyDescent="0.25">
      <c r="A37" s="4" t="s">
        <v>14</v>
      </c>
      <c r="B37" s="12">
        <v>24.52</v>
      </c>
      <c r="C37" s="4">
        <f t="shared" si="10"/>
        <v>1</v>
      </c>
      <c r="D37" s="4">
        <v>7.05</v>
      </c>
      <c r="E37" s="4">
        <f t="shared" si="11"/>
        <v>0</v>
      </c>
      <c r="F37" s="4">
        <v>7.67</v>
      </c>
      <c r="G37" s="4">
        <f t="shared" si="12"/>
        <v>0</v>
      </c>
      <c r="H37" s="4">
        <v>8.7899999999999991</v>
      </c>
      <c r="I37" s="4">
        <f t="shared" si="13"/>
        <v>1</v>
      </c>
      <c r="J37" s="4">
        <v>7.09</v>
      </c>
      <c r="K37" s="4">
        <f t="shared" si="14"/>
        <v>0</v>
      </c>
      <c r="L37" s="4">
        <v>6.64</v>
      </c>
      <c r="M37" s="4">
        <f t="shared" si="15"/>
        <v>0</v>
      </c>
      <c r="N37" s="4">
        <v>5.28</v>
      </c>
      <c r="O37" s="4">
        <f t="shared" si="16"/>
        <v>0</v>
      </c>
      <c r="P37" s="4">
        <v>14.3</v>
      </c>
      <c r="Q37" s="4">
        <f t="shared" si="17"/>
        <v>1</v>
      </c>
      <c r="R37" s="4">
        <v>37.64</v>
      </c>
      <c r="S37" s="4">
        <f t="shared" si="18"/>
        <v>0</v>
      </c>
      <c r="T37" s="4">
        <v>37.630000000000003</v>
      </c>
      <c r="U37" s="4">
        <f t="shared" si="19"/>
        <v>0</v>
      </c>
      <c r="V37" s="4">
        <v>55.18</v>
      </c>
      <c r="W37" s="4">
        <f t="shared" si="20"/>
        <v>0</v>
      </c>
      <c r="X37" s="4">
        <v>57.58</v>
      </c>
      <c r="Y37" s="4">
        <f t="shared" si="21"/>
        <v>0</v>
      </c>
      <c r="Z37" s="4">
        <v>67.819999999999993</v>
      </c>
      <c r="AA37" s="4">
        <f t="shared" si="22"/>
        <v>0</v>
      </c>
      <c r="AB37" s="4">
        <v>71.11</v>
      </c>
      <c r="AC37" s="4">
        <f t="shared" si="23"/>
        <v>0</v>
      </c>
    </row>
    <row r="38" spans="1:29" x14ac:dyDescent="0.25">
      <c r="A38" s="4" t="s">
        <v>4</v>
      </c>
      <c r="B38" s="12">
        <v>22.26</v>
      </c>
      <c r="C38" s="4">
        <f t="shared" si="10"/>
        <v>1</v>
      </c>
      <c r="D38" s="4">
        <v>5.39</v>
      </c>
      <c r="E38" s="4">
        <f t="shared" si="11"/>
        <v>0</v>
      </c>
      <c r="F38" s="4">
        <v>5.4</v>
      </c>
      <c r="G38" s="4">
        <f t="shared" si="12"/>
        <v>0</v>
      </c>
      <c r="H38" s="4">
        <v>6.76</v>
      </c>
      <c r="I38" s="4">
        <f t="shared" si="13"/>
        <v>0</v>
      </c>
      <c r="J38" s="4">
        <v>6.79</v>
      </c>
      <c r="K38" s="4">
        <f t="shared" si="14"/>
        <v>0</v>
      </c>
      <c r="L38" s="4">
        <v>5.39</v>
      </c>
      <c r="M38" s="4">
        <f t="shared" si="15"/>
        <v>0</v>
      </c>
      <c r="N38" s="4">
        <v>5.04</v>
      </c>
      <c r="O38" s="4">
        <f t="shared" si="16"/>
        <v>0</v>
      </c>
      <c r="P38" s="4">
        <v>13.74</v>
      </c>
      <c r="Q38" s="4">
        <f t="shared" si="17"/>
        <v>1</v>
      </c>
      <c r="R38" s="4">
        <v>46.15</v>
      </c>
      <c r="S38" s="4">
        <f t="shared" si="18"/>
        <v>1</v>
      </c>
      <c r="T38" s="4">
        <v>42.77</v>
      </c>
      <c r="U38" s="4">
        <f t="shared" si="19"/>
        <v>1</v>
      </c>
      <c r="V38" s="4">
        <v>64.41</v>
      </c>
      <c r="W38" s="4">
        <f t="shared" si="20"/>
        <v>1</v>
      </c>
      <c r="X38" s="4">
        <v>71.52</v>
      </c>
      <c r="Y38" s="4">
        <f t="shared" si="21"/>
        <v>1</v>
      </c>
      <c r="Z38" s="4">
        <v>79.680000000000007</v>
      </c>
      <c r="AA38" s="4">
        <f t="shared" si="22"/>
        <v>1</v>
      </c>
      <c r="AB38" s="4">
        <v>88.62</v>
      </c>
      <c r="AC38" s="4">
        <f t="shared" si="23"/>
        <v>1</v>
      </c>
    </row>
    <row r="39" spans="1:29" x14ac:dyDescent="0.25">
      <c r="A39" s="4" t="s">
        <v>72</v>
      </c>
      <c r="B39" s="12">
        <v>3.64</v>
      </c>
      <c r="C39" s="4">
        <f t="shared" si="10"/>
        <v>0</v>
      </c>
      <c r="D39" s="4">
        <v>2.82</v>
      </c>
      <c r="E39" s="4">
        <f t="shared" si="11"/>
        <v>0</v>
      </c>
      <c r="F39" s="4">
        <v>3.18</v>
      </c>
      <c r="G39" s="4">
        <f t="shared" si="12"/>
        <v>0</v>
      </c>
      <c r="H39" s="4">
        <v>2.89</v>
      </c>
      <c r="I39" s="4">
        <f t="shared" si="13"/>
        <v>0</v>
      </c>
      <c r="J39" s="4">
        <v>1.69</v>
      </c>
      <c r="K39" s="4">
        <f t="shared" si="14"/>
        <v>0</v>
      </c>
      <c r="L39" s="4">
        <v>2.58</v>
      </c>
      <c r="M39" s="4">
        <f t="shared" si="15"/>
        <v>0</v>
      </c>
      <c r="N39" s="4">
        <v>1.51</v>
      </c>
      <c r="O39" s="4">
        <f t="shared" si="16"/>
        <v>0</v>
      </c>
      <c r="P39" s="4">
        <v>8.35</v>
      </c>
      <c r="Q39" s="4">
        <f t="shared" si="17"/>
        <v>0</v>
      </c>
      <c r="R39" s="4">
        <v>29.9</v>
      </c>
      <c r="S39" s="4">
        <f t="shared" si="18"/>
        <v>0</v>
      </c>
      <c r="T39" s="4">
        <v>30.48</v>
      </c>
      <c r="U39" s="4">
        <f t="shared" si="19"/>
        <v>0</v>
      </c>
      <c r="V39" s="4">
        <v>46.97</v>
      </c>
      <c r="W39" s="4">
        <f t="shared" si="20"/>
        <v>0</v>
      </c>
      <c r="X39" s="4">
        <v>47.33</v>
      </c>
      <c r="Y39" s="4">
        <f t="shared" si="21"/>
        <v>0</v>
      </c>
      <c r="Z39" s="4">
        <v>58.29</v>
      </c>
      <c r="AA39" s="4">
        <f t="shared" si="22"/>
        <v>0</v>
      </c>
      <c r="AB39" s="4">
        <v>58.95</v>
      </c>
      <c r="AC39" s="4">
        <f t="shared" si="23"/>
        <v>0</v>
      </c>
    </row>
    <row r="40" spans="1:29" x14ac:dyDescent="0.25">
      <c r="A40" s="4" t="s">
        <v>99</v>
      </c>
      <c r="B40" s="12">
        <v>7.32</v>
      </c>
      <c r="C40" s="4">
        <f t="shared" si="10"/>
        <v>0</v>
      </c>
      <c r="D40" s="4">
        <v>3.21</v>
      </c>
      <c r="E40" s="4">
        <f t="shared" si="11"/>
        <v>0</v>
      </c>
      <c r="F40" s="4">
        <v>3.89</v>
      </c>
      <c r="G40" s="4">
        <f t="shared" si="12"/>
        <v>0</v>
      </c>
      <c r="H40" s="4">
        <v>4.1100000000000003</v>
      </c>
      <c r="I40" s="4">
        <f t="shared" si="13"/>
        <v>0</v>
      </c>
      <c r="J40" s="4">
        <v>3.12</v>
      </c>
      <c r="K40" s="4">
        <f t="shared" si="14"/>
        <v>0</v>
      </c>
      <c r="L40" s="4">
        <v>2.76</v>
      </c>
      <c r="M40" s="4">
        <f t="shared" si="15"/>
        <v>0</v>
      </c>
      <c r="N40" s="4">
        <v>2.13</v>
      </c>
      <c r="O40" s="4">
        <f t="shared" si="16"/>
        <v>0</v>
      </c>
      <c r="P40" s="4">
        <v>11.02</v>
      </c>
      <c r="Q40" s="4">
        <f t="shared" si="17"/>
        <v>0</v>
      </c>
      <c r="R40" s="4">
        <v>40.619999999999997</v>
      </c>
      <c r="S40" s="4">
        <f t="shared" si="18"/>
        <v>0</v>
      </c>
      <c r="T40" s="4">
        <v>39.880000000000003</v>
      </c>
      <c r="U40" s="4">
        <f t="shared" si="19"/>
        <v>0</v>
      </c>
      <c r="V40" s="4">
        <v>61.66</v>
      </c>
      <c r="W40" s="4">
        <f t="shared" si="20"/>
        <v>0</v>
      </c>
      <c r="X40" s="4">
        <v>63.96</v>
      </c>
      <c r="Y40" s="4">
        <f t="shared" si="21"/>
        <v>0</v>
      </c>
      <c r="Z40" s="4">
        <v>76.56</v>
      </c>
      <c r="AA40" s="4">
        <f t="shared" si="22"/>
        <v>0</v>
      </c>
      <c r="AB40" s="4">
        <v>79.59</v>
      </c>
      <c r="AC40" s="4">
        <f t="shared" si="23"/>
        <v>0</v>
      </c>
    </row>
    <row r="41" spans="1:29" x14ac:dyDescent="0.25">
      <c r="A41" s="4" t="s">
        <v>223</v>
      </c>
      <c r="B41" s="12">
        <v>14.94</v>
      </c>
      <c r="C41" s="4">
        <f t="shared" si="10"/>
        <v>0</v>
      </c>
      <c r="D41" s="4">
        <v>6.88</v>
      </c>
      <c r="E41" s="4">
        <f t="shared" si="11"/>
        <v>0</v>
      </c>
      <c r="F41" s="4">
        <v>7.57</v>
      </c>
      <c r="G41" s="4">
        <f t="shared" si="12"/>
        <v>0</v>
      </c>
      <c r="H41" s="4">
        <v>7.96</v>
      </c>
      <c r="I41" s="4">
        <f t="shared" si="13"/>
        <v>0</v>
      </c>
      <c r="J41" s="4">
        <v>9.31</v>
      </c>
      <c r="K41" s="4">
        <f t="shared" si="14"/>
        <v>1</v>
      </c>
      <c r="L41" s="4">
        <v>6.42</v>
      </c>
      <c r="M41" s="4">
        <f t="shared" si="15"/>
        <v>0</v>
      </c>
      <c r="N41" s="4">
        <v>7.66</v>
      </c>
      <c r="O41" s="4">
        <f t="shared" si="16"/>
        <v>0</v>
      </c>
      <c r="P41" s="4">
        <v>15.98</v>
      </c>
      <c r="Q41" s="4">
        <f t="shared" si="17"/>
        <v>1</v>
      </c>
      <c r="R41" s="4">
        <v>54.6</v>
      </c>
      <c r="S41" s="4">
        <f t="shared" si="18"/>
        <v>1</v>
      </c>
      <c r="T41" s="4">
        <v>49.38</v>
      </c>
      <c r="U41" s="4">
        <f t="shared" si="19"/>
        <v>1</v>
      </c>
      <c r="V41" s="4">
        <v>74.47</v>
      </c>
      <c r="W41" s="4">
        <f t="shared" si="20"/>
        <v>1</v>
      </c>
      <c r="X41" s="4">
        <v>82.96</v>
      </c>
      <c r="Y41" s="4">
        <f t="shared" si="21"/>
        <v>1</v>
      </c>
      <c r="Z41" s="4">
        <v>91.81</v>
      </c>
      <c r="AA41" s="4">
        <f t="shared" si="22"/>
        <v>1</v>
      </c>
      <c r="AB41" s="4">
        <v>102.1</v>
      </c>
      <c r="AC41" s="4">
        <f t="shared" si="23"/>
        <v>1</v>
      </c>
    </row>
    <row r="42" spans="1:29" x14ac:dyDescent="0.25">
      <c r="A42" s="4" t="s">
        <v>226</v>
      </c>
      <c r="B42" s="12">
        <v>5.65</v>
      </c>
      <c r="C42" s="4">
        <f t="shared" si="10"/>
        <v>0</v>
      </c>
      <c r="D42" s="4">
        <v>5.69</v>
      </c>
      <c r="E42" s="4">
        <f t="shared" si="11"/>
        <v>0</v>
      </c>
      <c r="F42" s="4">
        <v>5.69</v>
      </c>
      <c r="G42" s="4">
        <f t="shared" si="12"/>
        <v>0</v>
      </c>
      <c r="H42" s="4">
        <v>6.83</v>
      </c>
      <c r="I42" s="4">
        <f t="shared" si="13"/>
        <v>0</v>
      </c>
      <c r="J42" s="4">
        <v>6.51</v>
      </c>
      <c r="K42" s="4">
        <f t="shared" si="14"/>
        <v>0</v>
      </c>
      <c r="L42" s="4">
        <v>5.68</v>
      </c>
      <c r="M42" s="4">
        <f t="shared" si="15"/>
        <v>0</v>
      </c>
      <c r="N42" s="4">
        <v>5.66</v>
      </c>
      <c r="O42" s="4">
        <f t="shared" si="16"/>
        <v>0</v>
      </c>
      <c r="P42" s="4">
        <v>13.98</v>
      </c>
      <c r="Q42" s="4">
        <f t="shared" si="17"/>
        <v>1</v>
      </c>
      <c r="R42" s="4">
        <v>45.01</v>
      </c>
      <c r="S42" s="4">
        <f t="shared" si="18"/>
        <v>0</v>
      </c>
      <c r="T42" s="4">
        <v>43.37</v>
      </c>
      <c r="U42" s="4">
        <f t="shared" si="19"/>
        <v>1</v>
      </c>
      <c r="V42" s="4">
        <v>65.45</v>
      </c>
      <c r="W42" s="4">
        <f t="shared" si="20"/>
        <v>1</v>
      </c>
      <c r="X42" s="4">
        <v>69.14</v>
      </c>
      <c r="Y42" s="4">
        <f t="shared" si="21"/>
        <v>1</v>
      </c>
      <c r="Z42" s="4">
        <v>80.72</v>
      </c>
      <c r="AA42" s="4">
        <f t="shared" si="22"/>
        <v>1</v>
      </c>
      <c r="AB42" s="4">
        <v>85.36</v>
      </c>
      <c r="AC42" s="4">
        <f t="shared" si="23"/>
        <v>1</v>
      </c>
    </row>
    <row r="43" spans="1:29" x14ac:dyDescent="0.25">
      <c r="A43" s="4" t="s">
        <v>176</v>
      </c>
      <c r="B43" s="12">
        <v>26.61</v>
      </c>
      <c r="C43" s="4">
        <f t="shared" si="10"/>
        <v>1</v>
      </c>
      <c r="D43" s="4">
        <v>6.01</v>
      </c>
      <c r="E43" s="4">
        <f t="shared" si="11"/>
        <v>0</v>
      </c>
      <c r="F43" s="4">
        <v>6.1</v>
      </c>
      <c r="G43" s="4">
        <f t="shared" si="12"/>
        <v>0</v>
      </c>
      <c r="H43" s="4">
        <v>7.69</v>
      </c>
      <c r="I43" s="4">
        <f t="shared" si="13"/>
        <v>0</v>
      </c>
      <c r="J43" s="4">
        <v>7.7</v>
      </c>
      <c r="K43" s="4">
        <f t="shared" si="14"/>
        <v>0</v>
      </c>
      <c r="L43" s="4">
        <v>5.95</v>
      </c>
      <c r="M43" s="4">
        <f t="shared" si="15"/>
        <v>0</v>
      </c>
      <c r="N43" s="4">
        <v>5.74</v>
      </c>
      <c r="O43" s="4">
        <f t="shared" si="16"/>
        <v>0</v>
      </c>
      <c r="P43" s="4">
        <v>14.51</v>
      </c>
      <c r="Q43" s="4">
        <f t="shared" si="17"/>
        <v>1</v>
      </c>
      <c r="R43" s="4">
        <v>50.93</v>
      </c>
      <c r="S43" s="4">
        <f t="shared" si="18"/>
        <v>1</v>
      </c>
      <c r="T43" s="4">
        <v>43.62</v>
      </c>
      <c r="U43" s="4">
        <f t="shared" si="19"/>
        <v>1</v>
      </c>
      <c r="V43" s="4">
        <v>65.81</v>
      </c>
      <c r="W43" s="4">
        <f t="shared" si="20"/>
        <v>1</v>
      </c>
      <c r="X43" s="4">
        <v>77.599999999999994</v>
      </c>
      <c r="Y43" s="4">
        <f t="shared" si="21"/>
        <v>1</v>
      </c>
      <c r="Z43" s="4">
        <v>80.930000000000007</v>
      </c>
      <c r="AA43" s="4">
        <f t="shared" si="22"/>
        <v>1</v>
      </c>
      <c r="AB43" s="4">
        <v>95.78</v>
      </c>
      <c r="AC43" s="4">
        <f t="shared" si="23"/>
        <v>1</v>
      </c>
    </row>
    <row r="44" spans="1:29" x14ac:dyDescent="0.25">
      <c r="A44" s="4" t="s">
        <v>155</v>
      </c>
      <c r="B44" s="12">
        <v>55.13</v>
      </c>
      <c r="C44" s="4">
        <f t="shared" si="10"/>
        <v>1</v>
      </c>
      <c r="D44" s="4">
        <v>10.02</v>
      </c>
      <c r="E44" s="4">
        <f t="shared" si="11"/>
        <v>1</v>
      </c>
      <c r="F44" s="4">
        <v>10.08</v>
      </c>
      <c r="G44" s="4">
        <f t="shared" si="12"/>
        <v>1</v>
      </c>
      <c r="H44" s="4">
        <v>12.3</v>
      </c>
      <c r="I44" s="4">
        <f t="shared" si="13"/>
        <v>1</v>
      </c>
      <c r="J44" s="4">
        <v>16.190000000000001</v>
      </c>
      <c r="K44" s="4">
        <f t="shared" si="14"/>
        <v>1</v>
      </c>
      <c r="L44" s="4">
        <v>9.99</v>
      </c>
      <c r="M44" s="4">
        <f t="shared" si="15"/>
        <v>1</v>
      </c>
      <c r="N44" s="4">
        <v>13.15</v>
      </c>
      <c r="O44" s="4">
        <f t="shared" si="16"/>
        <v>1</v>
      </c>
      <c r="P44" s="4">
        <v>19.16</v>
      </c>
      <c r="Q44" s="4">
        <f t="shared" si="17"/>
        <v>1</v>
      </c>
      <c r="R44" s="4">
        <v>57.36</v>
      </c>
      <c r="S44" s="4">
        <f t="shared" si="18"/>
        <v>1</v>
      </c>
      <c r="T44" s="4">
        <v>48.46</v>
      </c>
      <c r="U44" s="4">
        <f t="shared" si="19"/>
        <v>1</v>
      </c>
      <c r="V44" s="4">
        <v>69.989999999999995</v>
      </c>
      <c r="W44" s="4">
        <f t="shared" si="20"/>
        <v>1</v>
      </c>
      <c r="X44" s="4">
        <v>86.98</v>
      </c>
      <c r="Y44" s="4">
        <f t="shared" si="21"/>
        <v>1</v>
      </c>
      <c r="Z44" s="4">
        <v>86.15</v>
      </c>
      <c r="AA44" s="4">
        <f t="shared" si="22"/>
        <v>1</v>
      </c>
      <c r="AB44" s="4">
        <v>106.92</v>
      </c>
      <c r="AC44" s="4">
        <f t="shared" si="23"/>
        <v>1</v>
      </c>
    </row>
    <row r="45" spans="1:29" x14ac:dyDescent="0.25">
      <c r="A45" s="4" t="s">
        <v>5</v>
      </c>
      <c r="B45" s="12">
        <v>25.23</v>
      </c>
      <c r="C45" s="4">
        <f t="shared" si="10"/>
        <v>1</v>
      </c>
      <c r="D45" s="4">
        <v>5.13</v>
      </c>
      <c r="E45" s="4">
        <f t="shared" si="11"/>
        <v>0</v>
      </c>
      <c r="F45" s="4">
        <v>5.15</v>
      </c>
      <c r="G45" s="4">
        <f t="shared" si="12"/>
        <v>0</v>
      </c>
      <c r="H45" s="4">
        <v>6.53</v>
      </c>
      <c r="I45" s="4">
        <f t="shared" si="13"/>
        <v>0</v>
      </c>
      <c r="J45" s="4">
        <v>6.77</v>
      </c>
      <c r="K45" s="4">
        <f t="shared" si="14"/>
        <v>0</v>
      </c>
      <c r="L45" s="4">
        <v>5.12</v>
      </c>
      <c r="M45" s="4">
        <f t="shared" si="15"/>
        <v>0</v>
      </c>
      <c r="N45" s="4">
        <v>5.64</v>
      </c>
      <c r="O45" s="4">
        <f t="shared" si="16"/>
        <v>0</v>
      </c>
      <c r="P45" s="4">
        <v>11.15</v>
      </c>
      <c r="Q45" s="4">
        <f t="shared" si="17"/>
        <v>0</v>
      </c>
      <c r="R45" s="4">
        <v>31.49</v>
      </c>
      <c r="S45" s="4">
        <f t="shared" si="18"/>
        <v>0</v>
      </c>
      <c r="T45" s="4">
        <v>30.88</v>
      </c>
      <c r="U45" s="4">
        <f t="shared" si="19"/>
        <v>0</v>
      </c>
      <c r="V45" s="4">
        <v>45.58</v>
      </c>
      <c r="W45" s="4">
        <f t="shared" si="20"/>
        <v>0</v>
      </c>
      <c r="X45" s="4">
        <v>48.28</v>
      </c>
      <c r="Y45" s="4">
        <f t="shared" si="21"/>
        <v>0</v>
      </c>
      <c r="Z45" s="4">
        <v>56.21</v>
      </c>
      <c r="AA45" s="4">
        <f t="shared" si="22"/>
        <v>0</v>
      </c>
      <c r="AB45" s="4">
        <v>59.52</v>
      </c>
      <c r="AC45" s="4">
        <f t="shared" si="23"/>
        <v>0</v>
      </c>
    </row>
    <row r="46" spans="1:29" x14ac:dyDescent="0.25">
      <c r="A46" s="4" t="s">
        <v>100</v>
      </c>
      <c r="B46" s="12">
        <v>22.01</v>
      </c>
      <c r="C46" s="4">
        <f t="shared" si="10"/>
        <v>1</v>
      </c>
      <c r="D46" s="4">
        <v>4.21</v>
      </c>
      <c r="E46" s="4">
        <f t="shared" si="11"/>
        <v>0</v>
      </c>
      <c r="F46" s="4">
        <v>4.22</v>
      </c>
      <c r="G46" s="4">
        <f t="shared" si="12"/>
        <v>0</v>
      </c>
      <c r="H46" s="4">
        <v>5.43</v>
      </c>
      <c r="I46" s="4">
        <f t="shared" si="13"/>
        <v>0</v>
      </c>
      <c r="J46" s="4">
        <v>4.82</v>
      </c>
      <c r="K46" s="4">
        <f t="shared" si="14"/>
        <v>0</v>
      </c>
      <c r="L46" s="4">
        <v>4.21</v>
      </c>
      <c r="M46" s="4">
        <f t="shared" si="15"/>
        <v>0</v>
      </c>
      <c r="N46" s="4">
        <v>3.98</v>
      </c>
      <c r="O46" s="4">
        <f t="shared" si="16"/>
        <v>0</v>
      </c>
      <c r="P46" s="4">
        <v>9.5500000000000007</v>
      </c>
      <c r="Q46" s="4">
        <f t="shared" si="17"/>
        <v>0</v>
      </c>
      <c r="R46" s="4">
        <v>27.69</v>
      </c>
      <c r="S46" s="4">
        <f t="shared" si="18"/>
        <v>0</v>
      </c>
      <c r="T46" s="4">
        <v>27.11</v>
      </c>
      <c r="U46" s="4">
        <f t="shared" si="19"/>
        <v>0</v>
      </c>
      <c r="V46" s="4">
        <v>40.229999999999997</v>
      </c>
      <c r="W46" s="4">
        <f t="shared" si="20"/>
        <v>0</v>
      </c>
      <c r="X46" s="4">
        <v>42.64</v>
      </c>
      <c r="Y46" s="4">
        <f t="shared" si="21"/>
        <v>0</v>
      </c>
      <c r="Z46" s="4">
        <v>49.61</v>
      </c>
      <c r="AA46" s="4">
        <f t="shared" si="22"/>
        <v>0</v>
      </c>
      <c r="AB46" s="4">
        <v>52.66</v>
      </c>
      <c r="AC46" s="4">
        <f t="shared" si="23"/>
        <v>0</v>
      </c>
    </row>
    <row r="47" spans="1:29" x14ac:dyDescent="0.25">
      <c r="A47" s="4" t="s">
        <v>101</v>
      </c>
      <c r="B47" s="12">
        <v>20.46</v>
      </c>
      <c r="C47" s="4">
        <f t="shared" si="10"/>
        <v>1</v>
      </c>
      <c r="D47" s="4">
        <v>4.6900000000000004</v>
      </c>
      <c r="E47" s="4">
        <f t="shared" si="11"/>
        <v>0</v>
      </c>
      <c r="F47" s="4">
        <v>4.7300000000000004</v>
      </c>
      <c r="G47" s="4">
        <f t="shared" si="12"/>
        <v>0</v>
      </c>
      <c r="H47" s="4">
        <v>5.89</v>
      </c>
      <c r="I47" s="4">
        <f t="shared" si="13"/>
        <v>0</v>
      </c>
      <c r="J47" s="4">
        <v>6.04</v>
      </c>
      <c r="K47" s="4">
        <f t="shared" si="14"/>
        <v>0</v>
      </c>
      <c r="L47" s="4">
        <v>4.67</v>
      </c>
      <c r="M47" s="4">
        <f t="shared" si="15"/>
        <v>0</v>
      </c>
      <c r="N47" s="4">
        <v>4.8899999999999997</v>
      </c>
      <c r="O47" s="4">
        <f t="shared" si="16"/>
        <v>0</v>
      </c>
      <c r="P47" s="4">
        <v>9.58</v>
      </c>
      <c r="Q47" s="4">
        <f t="shared" si="17"/>
        <v>0</v>
      </c>
      <c r="R47" s="4">
        <v>24.69</v>
      </c>
      <c r="S47" s="4">
        <f t="shared" si="18"/>
        <v>0</v>
      </c>
      <c r="T47" s="4">
        <v>24.84</v>
      </c>
      <c r="U47" s="4">
        <f t="shared" si="19"/>
        <v>0</v>
      </c>
      <c r="V47" s="4">
        <v>36.18</v>
      </c>
      <c r="W47" s="4">
        <f t="shared" si="20"/>
        <v>0</v>
      </c>
      <c r="X47" s="4">
        <v>37.770000000000003</v>
      </c>
      <c r="Y47" s="4">
        <f t="shared" si="21"/>
        <v>0</v>
      </c>
      <c r="Z47" s="4">
        <v>44.54</v>
      </c>
      <c r="AA47" s="4">
        <f t="shared" si="22"/>
        <v>0</v>
      </c>
      <c r="AB47" s="4">
        <v>46.56</v>
      </c>
      <c r="AC47" s="4">
        <f t="shared" si="23"/>
        <v>0</v>
      </c>
    </row>
    <row r="48" spans="1:29" x14ac:dyDescent="0.25">
      <c r="A48" s="4" t="s">
        <v>102</v>
      </c>
      <c r="B48" s="12">
        <v>19.3</v>
      </c>
      <c r="C48" s="4">
        <f t="shared" si="10"/>
        <v>0</v>
      </c>
      <c r="D48" s="4">
        <v>5.31</v>
      </c>
      <c r="E48" s="4">
        <f t="shared" si="11"/>
        <v>0</v>
      </c>
      <c r="F48" s="4">
        <v>5.31</v>
      </c>
      <c r="G48" s="4">
        <f t="shared" si="12"/>
        <v>0</v>
      </c>
      <c r="H48" s="4">
        <v>6.61</v>
      </c>
      <c r="I48" s="4">
        <f t="shared" si="13"/>
        <v>0</v>
      </c>
      <c r="J48" s="4">
        <v>6.35</v>
      </c>
      <c r="K48" s="4">
        <f t="shared" si="14"/>
        <v>0</v>
      </c>
      <c r="L48" s="4">
        <v>5.31</v>
      </c>
      <c r="M48" s="4">
        <f t="shared" si="15"/>
        <v>0</v>
      </c>
      <c r="N48" s="4">
        <v>5.48</v>
      </c>
      <c r="O48" s="4">
        <f t="shared" si="16"/>
        <v>0</v>
      </c>
      <c r="P48" s="4">
        <v>10.82</v>
      </c>
      <c r="Q48" s="4">
        <f t="shared" si="17"/>
        <v>0</v>
      </c>
      <c r="R48" s="4">
        <v>28.65</v>
      </c>
      <c r="S48" s="4">
        <f t="shared" si="18"/>
        <v>0</v>
      </c>
      <c r="T48" s="4">
        <v>28.32</v>
      </c>
      <c r="U48" s="4">
        <f t="shared" si="19"/>
        <v>0</v>
      </c>
      <c r="V48" s="4">
        <v>41.27</v>
      </c>
      <c r="W48" s="4">
        <f t="shared" si="20"/>
        <v>0</v>
      </c>
      <c r="X48" s="4">
        <v>43.77</v>
      </c>
      <c r="Y48" s="4">
        <f t="shared" si="21"/>
        <v>0</v>
      </c>
      <c r="Z48" s="4">
        <v>50.81</v>
      </c>
      <c r="AA48" s="4">
        <f t="shared" si="22"/>
        <v>0</v>
      </c>
      <c r="AB48" s="4">
        <v>53.92</v>
      </c>
      <c r="AC48" s="4">
        <f t="shared" si="23"/>
        <v>0</v>
      </c>
    </row>
    <row r="49" spans="1:29" x14ac:dyDescent="0.25">
      <c r="A49" s="4" t="s">
        <v>70</v>
      </c>
      <c r="B49" s="12">
        <v>21.81</v>
      </c>
      <c r="C49" s="4">
        <f t="shared" si="10"/>
        <v>1</v>
      </c>
      <c r="D49" s="4">
        <v>7.28</v>
      </c>
      <c r="E49" s="4">
        <f t="shared" si="11"/>
        <v>0</v>
      </c>
      <c r="F49" s="4">
        <v>7.32</v>
      </c>
      <c r="G49" s="4">
        <f t="shared" si="12"/>
        <v>0</v>
      </c>
      <c r="H49" s="4">
        <v>8.73</v>
      </c>
      <c r="I49" s="4">
        <f t="shared" si="13"/>
        <v>1</v>
      </c>
      <c r="J49" s="4">
        <v>7.71</v>
      </c>
      <c r="K49" s="4">
        <f t="shared" si="14"/>
        <v>0</v>
      </c>
      <c r="L49" s="4">
        <v>7.25</v>
      </c>
      <c r="M49" s="4">
        <f t="shared" si="15"/>
        <v>0</v>
      </c>
      <c r="N49" s="4">
        <v>6.12</v>
      </c>
      <c r="O49" s="4">
        <f t="shared" si="16"/>
        <v>0</v>
      </c>
      <c r="P49" s="4">
        <v>12.93</v>
      </c>
      <c r="Q49" s="4">
        <f t="shared" si="17"/>
        <v>0</v>
      </c>
      <c r="R49" s="4">
        <v>29.83</v>
      </c>
      <c r="S49" s="4">
        <f t="shared" si="18"/>
        <v>0</v>
      </c>
      <c r="T49" s="4">
        <v>30.61</v>
      </c>
      <c r="U49" s="4">
        <f t="shared" si="19"/>
        <v>0</v>
      </c>
      <c r="V49" s="4">
        <v>43.57</v>
      </c>
      <c r="W49" s="4">
        <f t="shared" si="20"/>
        <v>0</v>
      </c>
      <c r="X49" s="4">
        <v>45.49</v>
      </c>
      <c r="Y49" s="4">
        <f t="shared" si="21"/>
        <v>0</v>
      </c>
      <c r="Z49" s="4">
        <v>53.48</v>
      </c>
      <c r="AA49" s="4">
        <f t="shared" si="22"/>
        <v>0</v>
      </c>
      <c r="AB49" s="4">
        <v>56</v>
      </c>
      <c r="AC49" s="4">
        <f t="shared" si="23"/>
        <v>0</v>
      </c>
    </row>
    <row r="50" spans="1:29" x14ac:dyDescent="0.25">
      <c r="A50" s="4" t="s">
        <v>243</v>
      </c>
      <c r="B50" s="12">
        <v>40.159999999999997</v>
      </c>
      <c r="C50" s="4">
        <f t="shared" si="10"/>
        <v>1</v>
      </c>
      <c r="D50" s="4">
        <v>3.93</v>
      </c>
      <c r="E50" s="4">
        <f t="shared" si="11"/>
        <v>0</v>
      </c>
      <c r="F50" s="4">
        <v>7.91</v>
      </c>
      <c r="G50" s="4">
        <f t="shared" si="12"/>
        <v>0</v>
      </c>
      <c r="H50" s="4">
        <v>1.51</v>
      </c>
      <c r="I50" s="4">
        <f t="shared" si="13"/>
        <v>0</v>
      </c>
      <c r="J50" s="4">
        <v>0.84</v>
      </c>
      <c r="K50" s="4">
        <f t="shared" si="14"/>
        <v>0</v>
      </c>
      <c r="L50" s="4">
        <v>1.28</v>
      </c>
      <c r="M50" s="4">
        <f t="shared" si="15"/>
        <v>0</v>
      </c>
      <c r="N50" s="4">
        <v>0.73</v>
      </c>
      <c r="O50" s="4">
        <f t="shared" si="16"/>
        <v>0</v>
      </c>
      <c r="P50" s="4">
        <v>5.2</v>
      </c>
      <c r="Q50" s="4">
        <f t="shared" si="17"/>
        <v>0</v>
      </c>
      <c r="R50" s="4">
        <v>21.91</v>
      </c>
      <c r="S50" s="4">
        <f t="shared" si="18"/>
        <v>0</v>
      </c>
      <c r="T50" s="4">
        <v>20.09</v>
      </c>
      <c r="U50" s="4">
        <f t="shared" si="19"/>
        <v>0</v>
      </c>
      <c r="V50" s="4">
        <v>31.28</v>
      </c>
      <c r="W50" s="4">
        <f t="shared" si="20"/>
        <v>0</v>
      </c>
      <c r="X50" s="4">
        <v>34.64</v>
      </c>
      <c r="Y50" s="4">
        <f t="shared" si="21"/>
        <v>0</v>
      </c>
      <c r="Z50" s="4">
        <v>38.799999999999997</v>
      </c>
      <c r="AA50" s="4">
        <f t="shared" si="22"/>
        <v>0</v>
      </c>
      <c r="AB50" s="4">
        <v>43.14</v>
      </c>
      <c r="AC50" s="4">
        <f t="shared" si="23"/>
        <v>0</v>
      </c>
    </row>
    <row r="51" spans="1:29" x14ac:dyDescent="0.25">
      <c r="A51" s="4" t="s">
        <v>250</v>
      </c>
      <c r="B51" s="12">
        <v>31.97</v>
      </c>
      <c r="C51" s="4">
        <f t="shared" si="10"/>
        <v>1</v>
      </c>
      <c r="D51" s="4">
        <v>3.32</v>
      </c>
      <c r="E51" s="4">
        <f t="shared" si="11"/>
        <v>0</v>
      </c>
      <c r="F51" s="4">
        <v>3.37</v>
      </c>
      <c r="G51" s="4">
        <f t="shared" si="12"/>
        <v>0</v>
      </c>
      <c r="H51" s="4">
        <v>4.3899999999999997</v>
      </c>
      <c r="I51" s="4">
        <f t="shared" si="13"/>
        <v>0</v>
      </c>
      <c r="J51" s="4">
        <v>3.83</v>
      </c>
      <c r="K51" s="4">
        <f t="shared" si="14"/>
        <v>0</v>
      </c>
      <c r="L51" s="4">
        <v>3.31</v>
      </c>
      <c r="M51" s="4">
        <f t="shared" si="15"/>
        <v>0</v>
      </c>
      <c r="N51" s="4">
        <v>7.82</v>
      </c>
      <c r="O51" s="4">
        <f t="shared" si="16"/>
        <v>0</v>
      </c>
      <c r="P51" s="4">
        <v>10.68</v>
      </c>
      <c r="Q51" s="4">
        <f t="shared" si="17"/>
        <v>0</v>
      </c>
      <c r="R51" s="4">
        <v>40.94</v>
      </c>
      <c r="S51" s="4">
        <f t="shared" si="18"/>
        <v>0</v>
      </c>
      <c r="T51" s="4">
        <v>36.83</v>
      </c>
      <c r="U51" s="4">
        <f t="shared" si="19"/>
        <v>0</v>
      </c>
      <c r="V51" s="4">
        <v>56.53</v>
      </c>
      <c r="W51" s="4">
        <f t="shared" si="20"/>
        <v>0</v>
      </c>
      <c r="X51" s="4">
        <v>64.2</v>
      </c>
      <c r="Y51" s="4">
        <f t="shared" si="21"/>
        <v>0</v>
      </c>
      <c r="Z51" s="4">
        <v>70.12</v>
      </c>
      <c r="AA51" s="4">
        <f t="shared" si="22"/>
        <v>0</v>
      </c>
      <c r="AB51" s="4">
        <v>79.790000000000006</v>
      </c>
      <c r="AC51" s="4">
        <f t="shared" si="23"/>
        <v>0</v>
      </c>
    </row>
    <row r="52" spans="1:29" x14ac:dyDescent="0.25">
      <c r="A52" s="4" t="s">
        <v>209</v>
      </c>
      <c r="B52" s="12">
        <v>29.98</v>
      </c>
      <c r="C52" s="4">
        <f t="shared" si="10"/>
        <v>1</v>
      </c>
      <c r="D52" s="4">
        <v>1.55</v>
      </c>
      <c r="E52" s="4">
        <f t="shared" si="11"/>
        <v>0</v>
      </c>
      <c r="F52" s="4">
        <v>2.0699999999999998</v>
      </c>
      <c r="G52" s="4">
        <f t="shared" si="12"/>
        <v>0</v>
      </c>
      <c r="H52" s="4">
        <v>1.48</v>
      </c>
      <c r="I52" s="4">
        <f t="shared" si="13"/>
        <v>0</v>
      </c>
      <c r="J52" s="4">
        <v>1</v>
      </c>
      <c r="K52" s="4">
        <f t="shared" si="14"/>
        <v>0</v>
      </c>
      <c r="L52" s="4">
        <v>1.19</v>
      </c>
      <c r="M52" s="4">
        <f t="shared" si="15"/>
        <v>0</v>
      </c>
      <c r="N52" s="4">
        <v>0.76</v>
      </c>
      <c r="O52" s="4">
        <f t="shared" si="16"/>
        <v>0</v>
      </c>
      <c r="P52" s="4">
        <v>6.73</v>
      </c>
      <c r="Q52" s="4">
        <f t="shared" si="17"/>
        <v>0</v>
      </c>
      <c r="R52" s="4">
        <v>29.08</v>
      </c>
      <c r="S52" s="4">
        <f t="shared" si="18"/>
        <v>0</v>
      </c>
      <c r="T52" s="4">
        <v>28.01</v>
      </c>
      <c r="U52" s="4">
        <f t="shared" si="19"/>
        <v>0</v>
      </c>
      <c r="V52" s="4">
        <v>43.95</v>
      </c>
      <c r="W52" s="4">
        <f t="shared" si="20"/>
        <v>0</v>
      </c>
      <c r="X52" s="4">
        <v>46.13</v>
      </c>
      <c r="Y52" s="4">
        <f t="shared" si="21"/>
        <v>0</v>
      </c>
      <c r="Z52" s="4">
        <v>54.72</v>
      </c>
      <c r="AA52" s="4">
        <f t="shared" si="22"/>
        <v>0</v>
      </c>
      <c r="AB52" s="4">
        <v>57.52</v>
      </c>
      <c r="AC52" s="4">
        <f t="shared" si="23"/>
        <v>0</v>
      </c>
    </row>
    <row r="53" spans="1:29" x14ac:dyDescent="0.25">
      <c r="A53" s="4" t="s">
        <v>210</v>
      </c>
      <c r="B53" s="12">
        <v>4.0999999999999996</v>
      </c>
      <c r="C53" s="4">
        <f t="shared" si="10"/>
        <v>0</v>
      </c>
      <c r="D53" s="4">
        <v>6.07</v>
      </c>
      <c r="E53" s="4">
        <f t="shared" si="11"/>
        <v>0</v>
      </c>
      <c r="F53" s="4">
        <v>6.15</v>
      </c>
      <c r="G53" s="4">
        <f t="shared" si="12"/>
        <v>0</v>
      </c>
      <c r="H53" s="4">
        <v>8.77</v>
      </c>
      <c r="I53" s="4">
        <f t="shared" si="13"/>
        <v>1</v>
      </c>
      <c r="J53" s="4">
        <v>6.73</v>
      </c>
      <c r="K53" s="4">
        <f t="shared" si="14"/>
        <v>0</v>
      </c>
      <c r="L53" s="4">
        <v>6.02</v>
      </c>
      <c r="M53" s="4">
        <f t="shared" si="15"/>
        <v>0</v>
      </c>
      <c r="N53" s="4">
        <v>5.18</v>
      </c>
      <c r="O53" s="4">
        <f t="shared" si="16"/>
        <v>0</v>
      </c>
      <c r="P53" s="4">
        <v>18.37</v>
      </c>
      <c r="Q53" s="4">
        <f t="shared" si="17"/>
        <v>1</v>
      </c>
      <c r="R53" s="4">
        <v>60.7</v>
      </c>
      <c r="S53" s="4">
        <f t="shared" si="18"/>
        <v>1</v>
      </c>
      <c r="T53" s="4">
        <v>58.69</v>
      </c>
      <c r="U53" s="4">
        <f t="shared" si="19"/>
        <v>1</v>
      </c>
      <c r="V53" s="4">
        <v>89.27</v>
      </c>
      <c r="W53" s="4">
        <f t="shared" si="20"/>
        <v>1</v>
      </c>
      <c r="X53" s="4">
        <v>93.86</v>
      </c>
      <c r="Y53" s="4">
        <f t="shared" si="21"/>
        <v>1</v>
      </c>
      <c r="Z53" s="4">
        <v>110.25</v>
      </c>
      <c r="AA53" s="4">
        <f t="shared" si="22"/>
        <v>1</v>
      </c>
      <c r="AB53" s="4">
        <v>116.2</v>
      </c>
      <c r="AC53" s="4">
        <f t="shared" si="23"/>
        <v>1</v>
      </c>
    </row>
    <row r="54" spans="1:29" x14ac:dyDescent="0.25">
      <c r="A54" s="4" t="s">
        <v>151</v>
      </c>
      <c r="B54" s="12">
        <v>17.03</v>
      </c>
      <c r="C54" s="4">
        <f t="shared" si="10"/>
        <v>0</v>
      </c>
      <c r="D54" s="4">
        <v>3.28</v>
      </c>
      <c r="E54" s="4">
        <f t="shared" si="11"/>
        <v>0</v>
      </c>
      <c r="F54" s="4">
        <v>4.34</v>
      </c>
      <c r="G54" s="4">
        <f t="shared" si="12"/>
        <v>0</v>
      </c>
      <c r="H54" s="4">
        <v>3.18</v>
      </c>
      <c r="I54" s="4">
        <f t="shared" si="13"/>
        <v>0</v>
      </c>
      <c r="J54" s="4">
        <v>3.43</v>
      </c>
      <c r="K54" s="4">
        <f t="shared" si="14"/>
        <v>0</v>
      </c>
      <c r="L54" s="4">
        <v>2.58</v>
      </c>
      <c r="M54" s="4">
        <f t="shared" si="15"/>
        <v>0</v>
      </c>
      <c r="N54" s="4">
        <v>2.59</v>
      </c>
      <c r="O54" s="4">
        <f t="shared" si="16"/>
        <v>0</v>
      </c>
      <c r="P54" s="4">
        <v>6.88</v>
      </c>
      <c r="Q54" s="4">
        <f t="shared" si="17"/>
        <v>0</v>
      </c>
      <c r="R54" s="4">
        <v>24.44</v>
      </c>
      <c r="S54" s="4">
        <f t="shared" si="18"/>
        <v>0</v>
      </c>
      <c r="T54" s="4">
        <v>22.24</v>
      </c>
      <c r="U54" s="4">
        <f t="shared" si="19"/>
        <v>0</v>
      </c>
      <c r="V54" s="4">
        <v>33.68</v>
      </c>
      <c r="W54" s="4">
        <f t="shared" si="20"/>
        <v>0</v>
      </c>
      <c r="X54" s="4">
        <v>37.96</v>
      </c>
      <c r="Y54" s="4">
        <f t="shared" si="21"/>
        <v>0</v>
      </c>
      <c r="Z54" s="4">
        <v>41.71</v>
      </c>
      <c r="AA54" s="4">
        <f t="shared" si="22"/>
        <v>0</v>
      </c>
      <c r="AB54" s="4">
        <v>47.05</v>
      </c>
      <c r="AC54" s="4">
        <f t="shared" si="23"/>
        <v>0</v>
      </c>
    </row>
    <row r="55" spans="1:29" x14ac:dyDescent="0.25">
      <c r="A55" s="4" t="s">
        <v>152</v>
      </c>
      <c r="B55" s="12">
        <v>14.81</v>
      </c>
      <c r="C55" s="4">
        <f t="shared" si="10"/>
        <v>0</v>
      </c>
      <c r="D55" s="4">
        <v>5.0599999999999996</v>
      </c>
      <c r="E55" s="4">
        <f t="shared" si="11"/>
        <v>0</v>
      </c>
      <c r="F55" s="4">
        <v>8.1300000000000008</v>
      </c>
      <c r="G55" s="4">
        <f t="shared" si="12"/>
        <v>0</v>
      </c>
      <c r="H55" s="4">
        <v>3.76</v>
      </c>
      <c r="I55" s="4">
        <f t="shared" si="13"/>
        <v>0</v>
      </c>
      <c r="J55" s="4">
        <v>3.62</v>
      </c>
      <c r="K55" s="4">
        <f t="shared" si="14"/>
        <v>0</v>
      </c>
      <c r="L55" s="4">
        <v>3.01</v>
      </c>
      <c r="M55" s="4">
        <f t="shared" si="15"/>
        <v>0</v>
      </c>
      <c r="N55" s="4">
        <v>2.96</v>
      </c>
      <c r="O55" s="4">
        <f t="shared" si="16"/>
        <v>0</v>
      </c>
      <c r="P55" s="4">
        <v>9.1199999999999992</v>
      </c>
      <c r="Q55" s="4">
        <f t="shared" si="17"/>
        <v>0</v>
      </c>
      <c r="R55" s="4">
        <v>34.21</v>
      </c>
      <c r="S55" s="4">
        <f t="shared" si="18"/>
        <v>0</v>
      </c>
      <c r="T55" s="4">
        <v>31.07</v>
      </c>
      <c r="U55" s="4">
        <f t="shared" si="19"/>
        <v>0</v>
      </c>
      <c r="V55" s="4">
        <v>47.58</v>
      </c>
      <c r="W55" s="4">
        <f t="shared" si="20"/>
        <v>0</v>
      </c>
      <c r="X55" s="4">
        <v>53.04</v>
      </c>
      <c r="Y55" s="4">
        <f t="shared" si="21"/>
        <v>0</v>
      </c>
      <c r="Z55" s="4">
        <v>58.89</v>
      </c>
      <c r="AA55" s="4">
        <f t="shared" si="22"/>
        <v>0</v>
      </c>
      <c r="AB55" s="4">
        <v>65.72</v>
      </c>
      <c r="AC55" s="4">
        <f t="shared" si="23"/>
        <v>0</v>
      </c>
    </row>
    <row r="56" spans="1:29" x14ac:dyDescent="0.25">
      <c r="A56" s="4" t="s">
        <v>153</v>
      </c>
      <c r="B56" s="12">
        <v>70.09</v>
      </c>
      <c r="C56" s="4">
        <f t="shared" si="10"/>
        <v>1</v>
      </c>
      <c r="D56" s="4">
        <v>4.9800000000000004</v>
      </c>
      <c r="E56" s="4">
        <f t="shared" si="11"/>
        <v>0</v>
      </c>
      <c r="F56" s="4">
        <v>4.99</v>
      </c>
      <c r="G56" s="4">
        <f t="shared" si="12"/>
        <v>0</v>
      </c>
      <c r="H56" s="4">
        <v>6.57</v>
      </c>
      <c r="I56" s="4">
        <f t="shared" si="13"/>
        <v>0</v>
      </c>
      <c r="J56" s="4">
        <v>7.33</v>
      </c>
      <c r="K56" s="4">
        <f t="shared" si="14"/>
        <v>0</v>
      </c>
      <c r="L56" s="4">
        <v>4.9800000000000004</v>
      </c>
      <c r="M56" s="4">
        <f t="shared" si="15"/>
        <v>0</v>
      </c>
      <c r="N56" s="4">
        <v>5.44</v>
      </c>
      <c r="O56" s="4">
        <f t="shared" si="16"/>
        <v>0</v>
      </c>
      <c r="P56" s="4">
        <v>10.31</v>
      </c>
      <c r="Q56" s="4">
        <f t="shared" si="17"/>
        <v>0</v>
      </c>
      <c r="R56" s="4">
        <v>29.25</v>
      </c>
      <c r="S56" s="4">
        <f t="shared" si="18"/>
        <v>0</v>
      </c>
      <c r="T56" s="4">
        <v>26.57</v>
      </c>
      <c r="U56" s="4">
        <f t="shared" si="19"/>
        <v>0</v>
      </c>
      <c r="V56" s="4">
        <v>38.71</v>
      </c>
      <c r="W56" s="4">
        <f t="shared" si="20"/>
        <v>0</v>
      </c>
      <c r="X56" s="4">
        <v>44.48</v>
      </c>
      <c r="Y56" s="4">
        <f t="shared" si="21"/>
        <v>0</v>
      </c>
      <c r="Z56" s="4">
        <v>47.6</v>
      </c>
      <c r="AA56" s="4">
        <f t="shared" si="22"/>
        <v>0</v>
      </c>
      <c r="AB56" s="4">
        <v>54.75</v>
      </c>
      <c r="AC56" s="4">
        <f t="shared" si="23"/>
        <v>0</v>
      </c>
    </row>
    <row r="57" spans="1:29" x14ac:dyDescent="0.25">
      <c r="A57" s="4" t="s">
        <v>154</v>
      </c>
      <c r="B57" s="12">
        <v>14.66</v>
      </c>
      <c r="C57" s="4">
        <f t="shared" si="10"/>
        <v>0</v>
      </c>
      <c r="D57" s="4">
        <v>11.55</v>
      </c>
      <c r="E57" s="4">
        <f t="shared" si="11"/>
        <v>1</v>
      </c>
      <c r="F57" s="4">
        <v>11.55</v>
      </c>
      <c r="G57" s="4">
        <f t="shared" si="12"/>
        <v>1</v>
      </c>
      <c r="H57" s="4">
        <v>14.48</v>
      </c>
      <c r="I57" s="4">
        <f t="shared" si="13"/>
        <v>1</v>
      </c>
      <c r="J57" s="4">
        <v>12.06</v>
      </c>
      <c r="K57" s="4">
        <f t="shared" si="14"/>
        <v>1</v>
      </c>
      <c r="L57" s="4">
        <v>11.55</v>
      </c>
      <c r="M57" s="4">
        <f t="shared" si="15"/>
        <v>1</v>
      </c>
      <c r="N57" s="4">
        <v>9.5299999999999994</v>
      </c>
      <c r="O57" s="4">
        <f t="shared" si="16"/>
        <v>1</v>
      </c>
      <c r="P57" s="4">
        <v>26.59</v>
      </c>
      <c r="Q57" s="4">
        <f t="shared" si="17"/>
        <v>1</v>
      </c>
      <c r="R57" s="4">
        <v>84.57</v>
      </c>
      <c r="S57" s="4">
        <f t="shared" si="18"/>
        <v>1</v>
      </c>
      <c r="T57" s="4">
        <v>77.7</v>
      </c>
      <c r="U57" s="4">
        <f t="shared" si="19"/>
        <v>1</v>
      </c>
      <c r="V57" s="4">
        <v>116.23</v>
      </c>
      <c r="W57" s="4">
        <f t="shared" si="20"/>
        <v>1</v>
      </c>
      <c r="X57" s="4">
        <v>130.08000000000001</v>
      </c>
      <c r="Y57" s="4">
        <f t="shared" si="21"/>
        <v>1</v>
      </c>
      <c r="Z57" s="4">
        <v>143.11000000000001</v>
      </c>
      <c r="AA57" s="4">
        <f t="shared" si="22"/>
        <v>1</v>
      </c>
      <c r="AB57" s="4">
        <v>160.80000000000001</v>
      </c>
      <c r="AC57" s="4">
        <f t="shared" si="23"/>
        <v>1</v>
      </c>
    </row>
    <row r="58" spans="1:29" x14ac:dyDescent="0.25">
      <c r="R58" s="4"/>
    </row>
    <row r="59" spans="1:29" x14ac:dyDescent="0.25">
      <c r="A59" s="1" t="s">
        <v>18</v>
      </c>
      <c r="B59" s="1" t="s">
        <v>227</v>
      </c>
      <c r="C59" s="5" t="s">
        <v>230</v>
      </c>
      <c r="D59" s="1" t="s">
        <v>253</v>
      </c>
      <c r="E59" s="5" t="s">
        <v>230</v>
      </c>
      <c r="F59" s="1" t="s">
        <v>254</v>
      </c>
      <c r="G59" s="5" t="s">
        <v>230</v>
      </c>
      <c r="H59" s="5">
        <v>0</v>
      </c>
      <c r="I59" s="5" t="s">
        <v>230</v>
      </c>
      <c r="J59" s="5" t="s">
        <v>261</v>
      </c>
      <c r="K59" s="5" t="s">
        <v>230</v>
      </c>
      <c r="L59" s="5" t="s">
        <v>260</v>
      </c>
      <c r="M59" s="5" t="s">
        <v>230</v>
      </c>
      <c r="N59" s="5" t="s">
        <v>262</v>
      </c>
      <c r="O59" s="5" t="s">
        <v>230</v>
      </c>
      <c r="P59" s="1">
        <v>0.1</v>
      </c>
      <c r="Q59" s="5" t="s">
        <v>230</v>
      </c>
      <c r="R59" s="5" t="s">
        <v>252</v>
      </c>
      <c r="S59" s="5" t="s">
        <v>230</v>
      </c>
      <c r="T59" s="1">
        <v>0.5</v>
      </c>
      <c r="U59" s="5" t="s">
        <v>230</v>
      </c>
      <c r="V59" s="5" t="s">
        <v>246</v>
      </c>
      <c r="W59" s="5" t="s">
        <v>230</v>
      </c>
      <c r="X59" s="5" t="s">
        <v>251</v>
      </c>
      <c r="Y59" s="5" t="s">
        <v>230</v>
      </c>
      <c r="Z59" s="1" t="s">
        <v>236</v>
      </c>
      <c r="AA59" s="5" t="s">
        <v>230</v>
      </c>
      <c r="AB59" s="1" t="s">
        <v>248</v>
      </c>
      <c r="AC59" s="5" t="s">
        <v>230</v>
      </c>
    </row>
    <row r="60" spans="1:29" x14ac:dyDescent="0.25">
      <c r="A60" s="12" t="s">
        <v>156</v>
      </c>
      <c r="B60" s="12">
        <v>18.75</v>
      </c>
      <c r="C60" s="4">
        <f t="shared" ref="C60:C96" si="24">IF(B60&gt;C$118,0,1)</f>
        <v>1</v>
      </c>
      <c r="D60" s="4">
        <v>10.68</v>
      </c>
      <c r="E60" s="4">
        <f t="shared" ref="E60:E96" si="25">IF(D60&gt;E$118,0,1)</f>
        <v>0</v>
      </c>
      <c r="F60" s="4">
        <v>10.7</v>
      </c>
      <c r="G60" s="4">
        <f t="shared" ref="G60:O96" si="26">IF(F60&gt;G$118,0,1)</f>
        <v>0</v>
      </c>
      <c r="H60" s="4">
        <v>13.55</v>
      </c>
      <c r="I60" s="4">
        <f t="shared" si="26"/>
        <v>0</v>
      </c>
      <c r="J60" s="4">
        <v>10.9</v>
      </c>
      <c r="K60" s="4">
        <f t="shared" si="26"/>
        <v>0</v>
      </c>
      <c r="L60" s="4">
        <v>10.68</v>
      </c>
      <c r="M60" s="4">
        <f t="shared" si="26"/>
        <v>0</v>
      </c>
      <c r="N60" s="4">
        <v>9.15</v>
      </c>
      <c r="O60" s="4">
        <f t="shared" si="26"/>
        <v>0</v>
      </c>
      <c r="P60" s="4">
        <v>19.64</v>
      </c>
      <c r="Q60" s="4">
        <f t="shared" ref="Q60:Q96" si="27">IF(P60&gt;Q$118,0,1)</f>
        <v>0</v>
      </c>
      <c r="R60" s="4">
        <v>44.65</v>
      </c>
      <c r="S60" s="4">
        <f t="shared" ref="S60:S91" si="28">IF(R60&gt;S$118,0,1)</f>
        <v>1</v>
      </c>
      <c r="T60" s="4">
        <v>45.64</v>
      </c>
      <c r="U60" s="4">
        <f t="shared" ref="U60:U96" si="29">IF(T60&gt;U$118,0,1)</f>
        <v>0</v>
      </c>
      <c r="V60" s="4">
        <v>64.94</v>
      </c>
      <c r="W60" s="4">
        <f t="shared" ref="W60:W96" si="30">IF(V60&gt;W$118,0,1)</f>
        <v>0</v>
      </c>
      <c r="X60" s="4">
        <v>68.22</v>
      </c>
      <c r="Y60" s="4">
        <f t="shared" ref="Y60:Y96" si="31">IF(X60&gt;Y$118,0,1)</f>
        <v>1</v>
      </c>
      <c r="Z60" s="4">
        <v>79.61</v>
      </c>
      <c r="AA60" s="4">
        <f t="shared" ref="AA60:AA96" si="32">IF(Z60&gt;AA$118,0,1)</f>
        <v>0</v>
      </c>
      <c r="AB60" s="4">
        <v>84.02</v>
      </c>
      <c r="AC60" s="4">
        <f t="shared" ref="AC60:AC96" si="33">IF(AB60&gt;AC$118,0,1)</f>
        <v>1</v>
      </c>
    </row>
    <row r="61" spans="1:29" x14ac:dyDescent="0.25">
      <c r="A61" s="12" t="s">
        <v>114</v>
      </c>
      <c r="B61" s="12">
        <v>10.82</v>
      </c>
      <c r="C61" s="4">
        <f t="shared" si="24"/>
        <v>1</v>
      </c>
      <c r="D61" s="4">
        <v>11.84</v>
      </c>
      <c r="E61" s="4">
        <f t="shared" si="25"/>
        <v>0</v>
      </c>
      <c r="F61" s="4">
        <v>11.95</v>
      </c>
      <c r="G61" s="4">
        <f t="shared" si="26"/>
        <v>0</v>
      </c>
      <c r="H61" s="4">
        <v>13.84</v>
      </c>
      <c r="I61" s="4">
        <f t="shared" si="26"/>
        <v>0</v>
      </c>
      <c r="J61" s="4">
        <v>12.35</v>
      </c>
      <c r="K61" s="4">
        <f t="shared" si="26"/>
        <v>0</v>
      </c>
      <c r="L61" s="4">
        <v>11.77</v>
      </c>
      <c r="M61" s="4">
        <f t="shared" si="26"/>
        <v>0</v>
      </c>
      <c r="N61" s="4">
        <v>10.25</v>
      </c>
      <c r="O61" s="4">
        <f t="shared" si="26"/>
        <v>0</v>
      </c>
      <c r="P61" s="4">
        <v>20.32</v>
      </c>
      <c r="Q61" s="4">
        <f t="shared" si="27"/>
        <v>0</v>
      </c>
      <c r="R61" s="4">
        <v>47.36</v>
      </c>
      <c r="S61" s="4">
        <f t="shared" si="28"/>
        <v>0</v>
      </c>
      <c r="T61" s="4">
        <v>48.07</v>
      </c>
      <c r="U61" s="4">
        <f t="shared" si="29"/>
        <v>0</v>
      </c>
      <c r="V61" s="4">
        <v>68.36</v>
      </c>
      <c r="W61" s="4">
        <f t="shared" si="30"/>
        <v>0</v>
      </c>
      <c r="X61" s="4">
        <v>72.17</v>
      </c>
      <c r="Y61" s="4">
        <f t="shared" si="31"/>
        <v>0</v>
      </c>
      <c r="Z61" s="4">
        <v>83.73</v>
      </c>
      <c r="AA61" s="4">
        <f t="shared" si="32"/>
        <v>0</v>
      </c>
      <c r="AB61" s="4">
        <v>88.81</v>
      </c>
      <c r="AC61" s="4">
        <f t="shared" si="33"/>
        <v>0</v>
      </c>
    </row>
    <row r="62" spans="1:29" x14ac:dyDescent="0.25">
      <c r="A62" s="12" t="s">
        <v>115</v>
      </c>
      <c r="B62" s="12">
        <v>70.13</v>
      </c>
      <c r="C62" s="4">
        <f t="shared" si="24"/>
        <v>0</v>
      </c>
      <c r="D62" s="4">
        <v>8.4600000000000009</v>
      </c>
      <c r="E62" s="4">
        <f t="shared" si="25"/>
        <v>0</v>
      </c>
      <c r="F62" s="4">
        <v>8.51</v>
      </c>
      <c r="G62" s="4">
        <f t="shared" si="26"/>
        <v>0</v>
      </c>
      <c r="H62" s="4">
        <v>9.8800000000000008</v>
      </c>
      <c r="I62" s="4">
        <f t="shared" si="26"/>
        <v>0</v>
      </c>
      <c r="J62" s="4">
        <v>10.83</v>
      </c>
      <c r="K62" s="4">
        <f t="shared" si="26"/>
        <v>0</v>
      </c>
      <c r="L62" s="4">
        <v>8.42</v>
      </c>
      <c r="M62" s="4">
        <f t="shared" si="26"/>
        <v>0</v>
      </c>
      <c r="N62" s="4">
        <v>9.2200000000000006</v>
      </c>
      <c r="O62" s="4">
        <f t="shared" si="26"/>
        <v>0</v>
      </c>
      <c r="P62" s="4">
        <v>13.36</v>
      </c>
      <c r="Q62" s="4">
        <f t="shared" si="27"/>
        <v>0</v>
      </c>
      <c r="R62" s="4">
        <v>29.06</v>
      </c>
      <c r="S62" s="4">
        <f t="shared" si="28"/>
        <v>1</v>
      </c>
      <c r="T62" s="4">
        <v>28.32</v>
      </c>
      <c r="U62" s="4">
        <f t="shared" si="29"/>
        <v>1</v>
      </c>
      <c r="V62" s="4">
        <v>39.11</v>
      </c>
      <c r="W62" s="4">
        <f t="shared" si="30"/>
        <v>1</v>
      </c>
      <c r="X62" s="4">
        <v>43.29</v>
      </c>
      <c r="Y62" s="4">
        <f t="shared" si="31"/>
        <v>1</v>
      </c>
      <c r="Z62" s="4">
        <v>47.68</v>
      </c>
      <c r="AA62" s="4">
        <f t="shared" si="32"/>
        <v>1</v>
      </c>
      <c r="AB62" s="4">
        <v>52.85</v>
      </c>
      <c r="AC62" s="4">
        <f t="shared" si="33"/>
        <v>1</v>
      </c>
    </row>
    <row r="63" spans="1:29" x14ac:dyDescent="0.25">
      <c r="A63" s="12" t="s">
        <v>116</v>
      </c>
      <c r="B63" s="12">
        <v>14.08</v>
      </c>
      <c r="C63" s="4">
        <f t="shared" si="24"/>
        <v>1</v>
      </c>
      <c r="D63" s="4">
        <v>19.72</v>
      </c>
      <c r="E63" s="4">
        <f t="shared" si="25"/>
        <v>0</v>
      </c>
      <c r="F63" s="4">
        <v>19.72</v>
      </c>
      <c r="G63" s="4">
        <f t="shared" si="26"/>
        <v>0</v>
      </c>
      <c r="H63" s="4">
        <v>23.47</v>
      </c>
      <c r="I63" s="4">
        <f t="shared" si="26"/>
        <v>0</v>
      </c>
      <c r="J63" s="4">
        <v>23.24</v>
      </c>
      <c r="K63" s="4">
        <f t="shared" si="26"/>
        <v>0</v>
      </c>
      <c r="L63" s="4">
        <v>19.72</v>
      </c>
      <c r="M63" s="4">
        <f t="shared" si="26"/>
        <v>0</v>
      </c>
      <c r="N63" s="4">
        <v>19.29</v>
      </c>
      <c r="O63" s="4">
        <f t="shared" si="26"/>
        <v>0</v>
      </c>
      <c r="P63" s="4">
        <v>31.47</v>
      </c>
      <c r="Q63" s="4">
        <f t="shared" si="27"/>
        <v>0</v>
      </c>
      <c r="R63" s="4">
        <v>65.92</v>
      </c>
      <c r="S63" s="4">
        <f t="shared" si="28"/>
        <v>0</v>
      </c>
      <c r="T63" s="4">
        <v>66.709999999999994</v>
      </c>
      <c r="U63" s="4">
        <f t="shared" si="29"/>
        <v>0</v>
      </c>
      <c r="V63" s="4">
        <v>92.58</v>
      </c>
      <c r="W63" s="4">
        <f t="shared" si="30"/>
        <v>0</v>
      </c>
      <c r="X63" s="4">
        <v>98.12</v>
      </c>
      <c r="Y63" s="4">
        <f t="shared" si="31"/>
        <v>0</v>
      </c>
      <c r="Z63" s="4">
        <v>112.75</v>
      </c>
      <c r="AA63" s="4">
        <f t="shared" si="32"/>
        <v>0</v>
      </c>
      <c r="AB63" s="4">
        <v>119.82</v>
      </c>
      <c r="AC63" s="4">
        <f t="shared" si="33"/>
        <v>0</v>
      </c>
    </row>
    <row r="64" spans="1:29" x14ac:dyDescent="0.25">
      <c r="A64" s="12" t="s">
        <v>117</v>
      </c>
      <c r="B64" s="12">
        <v>9.01</v>
      </c>
      <c r="C64" s="4">
        <f t="shared" si="24"/>
        <v>1</v>
      </c>
      <c r="D64" s="4">
        <v>9.43</v>
      </c>
      <c r="E64" s="4">
        <f t="shared" si="25"/>
        <v>0</v>
      </c>
      <c r="F64" s="4">
        <v>9.5500000000000007</v>
      </c>
      <c r="G64" s="4">
        <f t="shared" si="26"/>
        <v>0</v>
      </c>
      <c r="H64" s="4">
        <v>11.8</v>
      </c>
      <c r="I64" s="4">
        <f t="shared" si="26"/>
        <v>0</v>
      </c>
      <c r="J64" s="4">
        <v>11.67</v>
      </c>
      <c r="K64" s="4">
        <f t="shared" si="26"/>
        <v>0</v>
      </c>
      <c r="L64" s="4">
        <v>9.34</v>
      </c>
      <c r="M64" s="4">
        <f t="shared" si="26"/>
        <v>0</v>
      </c>
      <c r="N64" s="4">
        <v>9.8000000000000007</v>
      </c>
      <c r="O64" s="4">
        <f t="shared" si="26"/>
        <v>0</v>
      </c>
      <c r="P64" s="4">
        <v>18.95</v>
      </c>
      <c r="Q64" s="4">
        <f t="shared" si="27"/>
        <v>0</v>
      </c>
      <c r="R64" s="4">
        <v>49.35</v>
      </c>
      <c r="S64" s="4">
        <f t="shared" si="28"/>
        <v>0</v>
      </c>
      <c r="T64" s="4">
        <v>49.7</v>
      </c>
      <c r="U64" s="4">
        <f t="shared" si="29"/>
        <v>0</v>
      </c>
      <c r="V64" s="4">
        <v>72.55</v>
      </c>
      <c r="W64" s="4">
        <f t="shared" si="30"/>
        <v>0</v>
      </c>
      <c r="X64" s="4">
        <v>75.47</v>
      </c>
      <c r="Y64" s="4">
        <f t="shared" si="31"/>
        <v>0</v>
      </c>
      <c r="Z64" s="4">
        <v>89.39</v>
      </c>
      <c r="AA64" s="4">
        <f t="shared" si="32"/>
        <v>0</v>
      </c>
      <c r="AB64" s="4">
        <v>92.98</v>
      </c>
      <c r="AC64" s="4">
        <f t="shared" si="33"/>
        <v>0</v>
      </c>
    </row>
    <row r="65" spans="1:29" x14ac:dyDescent="0.25">
      <c r="A65" s="12" t="s">
        <v>118</v>
      </c>
      <c r="B65" s="12">
        <v>29.58</v>
      </c>
      <c r="C65" s="4">
        <f t="shared" si="24"/>
        <v>0</v>
      </c>
      <c r="D65" s="4">
        <v>10.199999999999999</v>
      </c>
      <c r="E65" s="4">
        <f t="shared" si="25"/>
        <v>0</v>
      </c>
      <c r="F65" s="4">
        <v>10.210000000000001</v>
      </c>
      <c r="G65" s="4">
        <f t="shared" si="26"/>
        <v>0</v>
      </c>
      <c r="H65" s="4">
        <v>11.83</v>
      </c>
      <c r="I65" s="4">
        <f t="shared" si="26"/>
        <v>0</v>
      </c>
      <c r="J65" s="4">
        <v>10.8</v>
      </c>
      <c r="K65" s="4">
        <f t="shared" si="26"/>
        <v>0</v>
      </c>
      <c r="L65" s="4">
        <v>10.19</v>
      </c>
      <c r="M65" s="4">
        <f t="shared" si="26"/>
        <v>0</v>
      </c>
      <c r="N65" s="4">
        <v>8.9</v>
      </c>
      <c r="O65" s="4">
        <f t="shared" si="26"/>
        <v>0</v>
      </c>
      <c r="P65" s="4">
        <v>17.399999999999999</v>
      </c>
      <c r="Q65" s="4">
        <f t="shared" si="27"/>
        <v>0</v>
      </c>
      <c r="R65" s="4">
        <v>41.97</v>
      </c>
      <c r="S65" s="4">
        <f t="shared" si="28"/>
        <v>1</v>
      </c>
      <c r="T65" s="4">
        <v>41.33</v>
      </c>
      <c r="U65" s="4">
        <f t="shared" si="29"/>
        <v>1</v>
      </c>
      <c r="V65" s="4">
        <v>58.77</v>
      </c>
      <c r="W65" s="4">
        <f t="shared" si="30"/>
        <v>1</v>
      </c>
      <c r="X65" s="4">
        <v>64</v>
      </c>
      <c r="Y65" s="4">
        <f t="shared" si="31"/>
        <v>1</v>
      </c>
      <c r="Z65" s="4">
        <v>71.98</v>
      </c>
      <c r="AA65" s="4">
        <f t="shared" si="32"/>
        <v>1</v>
      </c>
      <c r="AB65" s="4">
        <v>78.77</v>
      </c>
      <c r="AC65" s="4">
        <f t="shared" si="33"/>
        <v>1</v>
      </c>
    </row>
    <row r="66" spans="1:29" x14ac:dyDescent="0.25">
      <c r="A66" s="12" t="s">
        <v>119</v>
      </c>
      <c r="B66" s="12">
        <v>14.23</v>
      </c>
      <c r="C66" s="4">
        <f t="shared" si="24"/>
        <v>1</v>
      </c>
      <c r="D66" s="4">
        <v>9.01</v>
      </c>
      <c r="E66" s="4">
        <f t="shared" si="25"/>
        <v>0</v>
      </c>
      <c r="F66" s="4">
        <v>9.0399999999999991</v>
      </c>
      <c r="G66" s="4">
        <f t="shared" si="26"/>
        <v>0</v>
      </c>
      <c r="H66" s="4">
        <v>11.24</v>
      </c>
      <c r="I66" s="4">
        <f t="shared" si="26"/>
        <v>0</v>
      </c>
      <c r="J66" s="4">
        <v>11.28</v>
      </c>
      <c r="K66" s="4">
        <f t="shared" si="26"/>
        <v>0</v>
      </c>
      <c r="L66" s="4">
        <v>8.99</v>
      </c>
      <c r="M66" s="4">
        <f t="shared" si="26"/>
        <v>0</v>
      </c>
      <c r="N66" s="4">
        <v>9.1999999999999993</v>
      </c>
      <c r="O66" s="4">
        <f t="shared" si="26"/>
        <v>0</v>
      </c>
      <c r="P66" s="4">
        <v>18.23</v>
      </c>
      <c r="Q66" s="4">
        <f t="shared" si="27"/>
        <v>0</v>
      </c>
      <c r="R66" s="4">
        <v>49.75</v>
      </c>
      <c r="S66" s="4">
        <f t="shared" si="28"/>
        <v>0</v>
      </c>
      <c r="T66" s="4">
        <v>48.15</v>
      </c>
      <c r="U66" s="4">
        <f t="shared" si="29"/>
        <v>0</v>
      </c>
      <c r="V66" s="4">
        <v>70.38</v>
      </c>
      <c r="W66" s="4">
        <f t="shared" si="30"/>
        <v>0</v>
      </c>
      <c r="X66" s="4">
        <v>76.37</v>
      </c>
      <c r="Y66" s="4">
        <f t="shared" si="31"/>
        <v>0</v>
      </c>
      <c r="Z66" s="4">
        <v>86.67</v>
      </c>
      <c r="AA66" s="4">
        <f t="shared" si="32"/>
        <v>0</v>
      </c>
      <c r="AB66" s="4">
        <v>94.2</v>
      </c>
      <c r="AC66" s="4">
        <f t="shared" si="33"/>
        <v>0</v>
      </c>
    </row>
    <row r="67" spans="1:29" x14ac:dyDescent="0.25">
      <c r="A67" s="4" t="s">
        <v>31</v>
      </c>
      <c r="B67" s="12">
        <v>12.76</v>
      </c>
      <c r="C67" s="4">
        <f t="shared" si="24"/>
        <v>1</v>
      </c>
      <c r="D67" s="4">
        <v>15.43</v>
      </c>
      <c r="E67" s="4">
        <f t="shared" si="25"/>
        <v>0</v>
      </c>
      <c r="F67" s="4">
        <v>15.43</v>
      </c>
      <c r="G67" s="4">
        <f t="shared" si="26"/>
        <v>0</v>
      </c>
      <c r="H67" s="4">
        <v>19.02</v>
      </c>
      <c r="I67" s="4">
        <f t="shared" si="26"/>
        <v>0</v>
      </c>
      <c r="J67" s="4">
        <v>22.37</v>
      </c>
      <c r="K67" s="4">
        <f t="shared" si="26"/>
        <v>0</v>
      </c>
      <c r="L67" s="4">
        <v>15.43</v>
      </c>
      <c r="M67" s="4">
        <f t="shared" si="26"/>
        <v>0</v>
      </c>
      <c r="N67" s="4">
        <v>18.170000000000002</v>
      </c>
      <c r="O67" s="4">
        <f t="shared" si="26"/>
        <v>0</v>
      </c>
      <c r="P67" s="4">
        <v>27.1</v>
      </c>
      <c r="Q67" s="4">
        <f t="shared" si="27"/>
        <v>0</v>
      </c>
      <c r="R67" s="4">
        <v>66.61</v>
      </c>
      <c r="S67" s="4">
        <f t="shared" si="28"/>
        <v>0</v>
      </c>
      <c r="T67" s="4">
        <v>62.21</v>
      </c>
      <c r="U67" s="4">
        <f t="shared" si="29"/>
        <v>0</v>
      </c>
      <c r="V67" s="4">
        <v>88.11</v>
      </c>
      <c r="W67" s="4">
        <f t="shared" si="30"/>
        <v>0</v>
      </c>
      <c r="X67" s="4">
        <v>98.79</v>
      </c>
      <c r="Y67" s="4">
        <f t="shared" si="31"/>
        <v>0</v>
      </c>
      <c r="Z67" s="4">
        <v>107.61</v>
      </c>
      <c r="AA67" s="4">
        <f t="shared" si="32"/>
        <v>0</v>
      </c>
      <c r="AB67" s="4">
        <v>120.64</v>
      </c>
      <c r="AC67" s="4">
        <f t="shared" si="33"/>
        <v>0</v>
      </c>
    </row>
    <row r="68" spans="1:29" x14ac:dyDescent="0.25">
      <c r="A68" s="4" t="s">
        <v>33</v>
      </c>
      <c r="B68" s="12">
        <v>32.08</v>
      </c>
      <c r="C68" s="4">
        <f t="shared" si="24"/>
        <v>0</v>
      </c>
      <c r="D68" s="4">
        <v>16.100000000000001</v>
      </c>
      <c r="E68" s="4">
        <f t="shared" si="25"/>
        <v>0</v>
      </c>
      <c r="F68" s="4">
        <v>16.100000000000001</v>
      </c>
      <c r="G68" s="4">
        <f t="shared" si="26"/>
        <v>0</v>
      </c>
      <c r="H68" s="4">
        <v>19.170000000000002</v>
      </c>
      <c r="I68" s="4">
        <f t="shared" si="26"/>
        <v>0</v>
      </c>
      <c r="J68" s="4">
        <v>19.46</v>
      </c>
      <c r="K68" s="4">
        <f t="shared" si="26"/>
        <v>0</v>
      </c>
      <c r="L68" s="4">
        <v>16.100000000000001</v>
      </c>
      <c r="M68" s="4">
        <f t="shared" si="26"/>
        <v>0</v>
      </c>
      <c r="N68" s="4">
        <v>16.59</v>
      </c>
      <c r="O68" s="4">
        <f t="shared" si="26"/>
        <v>0</v>
      </c>
      <c r="P68" s="4">
        <v>28.34</v>
      </c>
      <c r="Q68" s="4">
        <f t="shared" si="27"/>
        <v>0</v>
      </c>
      <c r="R68" s="4">
        <v>73.239999999999995</v>
      </c>
      <c r="S68" s="4">
        <f t="shared" si="28"/>
        <v>0</v>
      </c>
      <c r="T68" s="4">
        <v>67.66</v>
      </c>
      <c r="U68" s="4">
        <f t="shared" si="29"/>
        <v>0</v>
      </c>
      <c r="V68" s="4">
        <v>96.64</v>
      </c>
      <c r="W68" s="4">
        <f t="shared" si="30"/>
        <v>0</v>
      </c>
      <c r="X68" s="4">
        <v>110.68</v>
      </c>
      <c r="Y68" s="4">
        <f t="shared" si="31"/>
        <v>0</v>
      </c>
      <c r="Z68" s="4">
        <v>118.4</v>
      </c>
      <c r="AA68" s="4">
        <f t="shared" si="32"/>
        <v>0</v>
      </c>
      <c r="AB68" s="4">
        <v>135.96</v>
      </c>
      <c r="AC68" s="4">
        <f t="shared" si="33"/>
        <v>0</v>
      </c>
    </row>
    <row r="69" spans="1:29" x14ac:dyDescent="0.25">
      <c r="A69" s="4" t="s">
        <v>263</v>
      </c>
      <c r="B69" s="12">
        <v>45</v>
      </c>
      <c r="C69" s="4">
        <f t="shared" si="24"/>
        <v>0</v>
      </c>
      <c r="D69" s="4">
        <v>2.59</v>
      </c>
      <c r="E69" s="4">
        <f t="shared" si="25"/>
        <v>1</v>
      </c>
      <c r="F69" s="4">
        <v>2.62</v>
      </c>
      <c r="G69" s="4">
        <f t="shared" si="26"/>
        <v>1</v>
      </c>
      <c r="H69" s="4">
        <v>2.99</v>
      </c>
      <c r="I69" s="4">
        <f t="shared" si="26"/>
        <v>1</v>
      </c>
      <c r="J69" s="4">
        <v>3.03</v>
      </c>
      <c r="K69" s="4">
        <f t="shared" si="26"/>
        <v>1</v>
      </c>
      <c r="L69" s="4">
        <v>2.57</v>
      </c>
      <c r="M69" s="4">
        <f t="shared" si="26"/>
        <v>1</v>
      </c>
      <c r="N69" s="4">
        <v>2.58</v>
      </c>
      <c r="O69" s="4">
        <f t="shared" si="26"/>
        <v>1</v>
      </c>
      <c r="P69" s="4">
        <v>4.7699999999999996</v>
      </c>
      <c r="Q69" s="4">
        <f t="shared" si="27"/>
        <v>1</v>
      </c>
      <c r="R69" s="4">
        <v>11.92</v>
      </c>
      <c r="S69" s="4">
        <f t="shared" si="28"/>
        <v>1</v>
      </c>
      <c r="T69" s="4">
        <v>12.28</v>
      </c>
      <c r="U69" s="4">
        <f t="shared" si="29"/>
        <v>1</v>
      </c>
      <c r="V69" s="4">
        <v>17.760000000000002</v>
      </c>
      <c r="W69" s="4">
        <f t="shared" si="30"/>
        <v>1</v>
      </c>
      <c r="X69" s="4">
        <v>18.22</v>
      </c>
      <c r="Y69" s="4">
        <f t="shared" si="31"/>
        <v>1</v>
      </c>
      <c r="Z69" s="4">
        <v>21.86</v>
      </c>
      <c r="AA69" s="4">
        <f t="shared" si="32"/>
        <v>1</v>
      </c>
      <c r="AB69" s="4">
        <v>22.43</v>
      </c>
      <c r="AC69" s="4">
        <f t="shared" si="33"/>
        <v>1</v>
      </c>
    </row>
    <row r="70" spans="1:29" x14ac:dyDescent="0.25">
      <c r="A70" s="4" t="s">
        <v>255</v>
      </c>
      <c r="B70" s="12">
        <v>65.39</v>
      </c>
      <c r="C70" s="4">
        <f t="shared" si="24"/>
        <v>0</v>
      </c>
      <c r="D70" s="4">
        <v>6.49</v>
      </c>
      <c r="E70" s="4">
        <f t="shared" si="25"/>
        <v>1</v>
      </c>
      <c r="F70" s="4">
        <v>6.51</v>
      </c>
      <c r="G70" s="4">
        <f t="shared" si="26"/>
        <v>1</v>
      </c>
      <c r="H70" s="4">
        <v>7.99</v>
      </c>
      <c r="I70" s="4">
        <f t="shared" si="26"/>
        <v>1</v>
      </c>
      <c r="J70" s="4">
        <v>8.85</v>
      </c>
      <c r="K70" s="4">
        <f t="shared" si="26"/>
        <v>0</v>
      </c>
      <c r="L70" s="4">
        <v>6.48</v>
      </c>
      <c r="M70" s="4">
        <f t="shared" si="26"/>
        <v>1</v>
      </c>
      <c r="N70" s="4">
        <v>6.86</v>
      </c>
      <c r="O70" s="4">
        <f t="shared" si="26"/>
        <v>1</v>
      </c>
      <c r="P70" s="4">
        <v>11.87</v>
      </c>
      <c r="Q70" s="4">
        <f t="shared" si="27"/>
        <v>1</v>
      </c>
      <c r="R70" s="4">
        <v>31.75</v>
      </c>
      <c r="S70" s="4">
        <f t="shared" si="28"/>
        <v>1</v>
      </c>
      <c r="T70" s="4">
        <v>28.81</v>
      </c>
      <c r="U70" s="4">
        <f t="shared" si="29"/>
        <v>1</v>
      </c>
      <c r="V70" s="4">
        <v>41.27</v>
      </c>
      <c r="W70" s="4">
        <f t="shared" si="30"/>
        <v>1</v>
      </c>
      <c r="X70" s="4">
        <v>45.56</v>
      </c>
      <c r="Y70" s="4">
        <f t="shared" si="31"/>
        <v>1</v>
      </c>
      <c r="Z70" s="4">
        <v>50.72</v>
      </c>
      <c r="AA70" s="4">
        <f t="shared" si="32"/>
        <v>1</v>
      </c>
      <c r="AB70" s="4">
        <v>56.03</v>
      </c>
      <c r="AC70" s="4">
        <f t="shared" si="33"/>
        <v>1</v>
      </c>
    </row>
    <row r="71" spans="1:29" x14ac:dyDescent="0.25">
      <c r="A71" s="4" t="s">
        <v>256</v>
      </c>
      <c r="B71" s="12">
        <v>33.82</v>
      </c>
      <c r="C71" s="4">
        <f t="shared" si="24"/>
        <v>0</v>
      </c>
      <c r="D71" s="4">
        <v>7.71</v>
      </c>
      <c r="E71" s="4">
        <f t="shared" si="25"/>
        <v>0</v>
      </c>
      <c r="F71" s="4">
        <v>7.71</v>
      </c>
      <c r="G71" s="4">
        <f t="shared" si="26"/>
        <v>1</v>
      </c>
      <c r="H71" s="4">
        <v>9.3000000000000007</v>
      </c>
      <c r="I71" s="4">
        <f t="shared" si="26"/>
        <v>0</v>
      </c>
      <c r="J71" s="4">
        <v>10.54</v>
      </c>
      <c r="K71" s="4">
        <f t="shared" si="26"/>
        <v>0</v>
      </c>
      <c r="L71" s="4">
        <v>7.71</v>
      </c>
      <c r="M71" s="4">
        <f t="shared" si="26"/>
        <v>1</v>
      </c>
      <c r="N71" s="4">
        <v>8.83</v>
      </c>
      <c r="O71" s="4">
        <f t="shared" si="26"/>
        <v>0</v>
      </c>
      <c r="P71" s="4">
        <v>14.1</v>
      </c>
      <c r="Q71" s="4">
        <f t="shared" si="27"/>
        <v>0</v>
      </c>
      <c r="R71" s="4">
        <v>35.06</v>
      </c>
      <c r="S71" s="4">
        <f t="shared" si="28"/>
        <v>1</v>
      </c>
      <c r="T71" s="4">
        <v>32.85</v>
      </c>
      <c r="U71" s="4">
        <f t="shared" si="29"/>
        <v>1</v>
      </c>
      <c r="V71" s="4">
        <v>49.63</v>
      </c>
      <c r="W71" s="4">
        <f t="shared" si="30"/>
        <v>1</v>
      </c>
      <c r="X71" s="4">
        <v>52.89</v>
      </c>
      <c r="Y71" s="4">
        <f t="shared" si="31"/>
        <v>1</v>
      </c>
      <c r="Z71" s="4">
        <v>60.91</v>
      </c>
      <c r="AA71" s="4">
        <f t="shared" si="32"/>
        <v>1</v>
      </c>
      <c r="AB71" s="4">
        <v>64.91</v>
      </c>
      <c r="AC71" s="4">
        <f t="shared" si="33"/>
        <v>1</v>
      </c>
    </row>
    <row r="72" spans="1:29" x14ac:dyDescent="0.25">
      <c r="A72" s="4" t="s">
        <v>257</v>
      </c>
      <c r="B72" s="12">
        <v>33.36</v>
      </c>
      <c r="C72" s="4">
        <f t="shared" si="24"/>
        <v>0</v>
      </c>
      <c r="D72" s="4">
        <v>8.27</v>
      </c>
      <c r="E72" s="4">
        <f t="shared" si="25"/>
        <v>0</v>
      </c>
      <c r="F72" s="4">
        <v>8.66</v>
      </c>
      <c r="G72" s="4">
        <f t="shared" si="26"/>
        <v>0</v>
      </c>
      <c r="H72" s="4">
        <v>9.61</v>
      </c>
      <c r="I72" s="4">
        <f t="shared" si="26"/>
        <v>0</v>
      </c>
      <c r="J72" s="4">
        <v>9.5299999999999994</v>
      </c>
      <c r="K72" s="4">
        <f t="shared" si="26"/>
        <v>0</v>
      </c>
      <c r="L72" s="4">
        <v>8.0299999999999994</v>
      </c>
      <c r="M72" s="4">
        <f t="shared" si="26"/>
        <v>1</v>
      </c>
      <c r="N72" s="4">
        <v>8.1</v>
      </c>
      <c r="O72" s="4">
        <f t="shared" si="26"/>
        <v>1</v>
      </c>
      <c r="P72" s="4">
        <v>14.98</v>
      </c>
      <c r="Q72" s="4">
        <f t="shared" si="27"/>
        <v>0</v>
      </c>
      <c r="R72" s="4">
        <v>37.159999999999997</v>
      </c>
      <c r="S72" s="4">
        <f t="shared" si="28"/>
        <v>1</v>
      </c>
      <c r="T72" s="4">
        <v>36.049999999999997</v>
      </c>
      <c r="U72" s="4">
        <f t="shared" si="29"/>
        <v>1</v>
      </c>
      <c r="V72" s="4">
        <v>54.89</v>
      </c>
      <c r="W72" s="4">
        <f t="shared" si="30"/>
        <v>1</v>
      </c>
      <c r="X72" s="4">
        <v>56.75</v>
      </c>
      <c r="Y72" s="4">
        <f t="shared" si="31"/>
        <v>1</v>
      </c>
      <c r="Z72" s="4">
        <v>67.53</v>
      </c>
      <c r="AA72" s="4">
        <f t="shared" si="32"/>
        <v>1</v>
      </c>
      <c r="AB72" s="4">
        <v>69.86</v>
      </c>
      <c r="AC72" s="4">
        <f t="shared" si="33"/>
        <v>1</v>
      </c>
    </row>
    <row r="73" spans="1:29" x14ac:dyDescent="0.25">
      <c r="A73" s="4" t="s">
        <v>258</v>
      </c>
      <c r="B73" s="12">
        <v>49.2</v>
      </c>
      <c r="C73" s="4">
        <f t="shared" si="24"/>
        <v>0</v>
      </c>
      <c r="D73" s="4">
        <v>6.11</v>
      </c>
      <c r="E73" s="4">
        <f t="shared" si="25"/>
        <v>1</v>
      </c>
      <c r="F73" s="4">
        <v>6.2</v>
      </c>
      <c r="G73" s="4">
        <f t="shared" si="26"/>
        <v>1</v>
      </c>
      <c r="H73" s="4">
        <v>7.58</v>
      </c>
      <c r="I73" s="4">
        <f t="shared" si="26"/>
        <v>1</v>
      </c>
      <c r="J73" s="4">
        <v>8.32</v>
      </c>
      <c r="K73" s="4">
        <f t="shared" si="26"/>
        <v>1</v>
      </c>
      <c r="L73" s="4">
        <v>6.04</v>
      </c>
      <c r="M73" s="4">
        <f t="shared" si="26"/>
        <v>1</v>
      </c>
      <c r="N73" s="4">
        <v>6.23</v>
      </c>
      <c r="O73" s="4">
        <f t="shared" si="26"/>
        <v>1</v>
      </c>
      <c r="P73" s="4">
        <v>12.37</v>
      </c>
      <c r="Q73" s="4">
        <f t="shared" si="27"/>
        <v>1</v>
      </c>
      <c r="R73" s="4">
        <v>37.31</v>
      </c>
      <c r="S73" s="4">
        <f t="shared" si="28"/>
        <v>1</v>
      </c>
      <c r="T73" s="4">
        <v>32.450000000000003</v>
      </c>
      <c r="U73" s="4">
        <f t="shared" si="29"/>
        <v>1</v>
      </c>
      <c r="V73" s="4">
        <v>47.58</v>
      </c>
      <c r="W73" s="4">
        <f t="shared" si="30"/>
        <v>1</v>
      </c>
      <c r="X73" s="4">
        <v>56.37</v>
      </c>
      <c r="Y73" s="4">
        <f t="shared" si="31"/>
        <v>1</v>
      </c>
      <c r="Z73" s="4">
        <v>58.33</v>
      </c>
      <c r="AA73" s="4">
        <f t="shared" si="32"/>
        <v>1</v>
      </c>
      <c r="AB73" s="4">
        <v>69.36</v>
      </c>
      <c r="AC73" s="4">
        <f t="shared" si="33"/>
        <v>1</v>
      </c>
    </row>
    <row r="74" spans="1:29" x14ac:dyDescent="0.25">
      <c r="A74" s="4" t="s">
        <v>259</v>
      </c>
      <c r="B74" s="12">
        <v>56.85</v>
      </c>
      <c r="C74" s="4">
        <f t="shared" si="24"/>
        <v>0</v>
      </c>
      <c r="D74" s="4">
        <v>6.94</v>
      </c>
      <c r="E74" s="4">
        <f t="shared" si="25"/>
        <v>1</v>
      </c>
      <c r="F74" s="4">
        <v>6.99</v>
      </c>
      <c r="G74" s="4">
        <f t="shared" si="26"/>
        <v>1</v>
      </c>
      <c r="H74" s="4">
        <v>8.61</v>
      </c>
      <c r="I74" s="4">
        <f t="shared" si="26"/>
        <v>0</v>
      </c>
      <c r="J74" s="4">
        <v>8.85</v>
      </c>
      <c r="K74" s="4">
        <f t="shared" si="26"/>
        <v>0</v>
      </c>
      <c r="L74" s="4">
        <v>6.9</v>
      </c>
      <c r="M74" s="4">
        <f t="shared" si="26"/>
        <v>1</v>
      </c>
      <c r="N74" s="4">
        <v>7.31</v>
      </c>
      <c r="O74" s="4">
        <f t="shared" si="26"/>
        <v>1</v>
      </c>
      <c r="P74" s="4">
        <v>12.64</v>
      </c>
      <c r="Q74" s="4">
        <f t="shared" si="27"/>
        <v>1</v>
      </c>
      <c r="R74" s="4">
        <v>33.4</v>
      </c>
      <c r="S74" s="4">
        <f t="shared" si="28"/>
        <v>1</v>
      </c>
      <c r="T74" s="4">
        <v>29.65</v>
      </c>
      <c r="U74" s="4">
        <f t="shared" si="29"/>
        <v>1</v>
      </c>
      <c r="V74" s="4">
        <v>42.48</v>
      </c>
      <c r="W74" s="4">
        <f t="shared" si="30"/>
        <v>1</v>
      </c>
      <c r="X74" s="4">
        <v>49.48</v>
      </c>
      <c r="Y74" s="4">
        <f t="shared" si="31"/>
        <v>1</v>
      </c>
      <c r="Z74" s="4">
        <v>51.81</v>
      </c>
      <c r="AA74" s="4">
        <f t="shared" si="32"/>
        <v>1</v>
      </c>
      <c r="AB74" s="4">
        <v>60.56</v>
      </c>
      <c r="AC74" s="4">
        <f t="shared" si="33"/>
        <v>1</v>
      </c>
    </row>
    <row r="75" spans="1:29" x14ac:dyDescent="0.25">
      <c r="A75" s="4" t="s">
        <v>240</v>
      </c>
      <c r="B75" s="12">
        <v>72.37</v>
      </c>
      <c r="C75" s="4">
        <f t="shared" si="24"/>
        <v>0</v>
      </c>
      <c r="D75" s="4">
        <v>3.85</v>
      </c>
      <c r="E75" s="4">
        <f t="shared" si="25"/>
        <v>1</v>
      </c>
      <c r="F75" s="4">
        <v>4.04</v>
      </c>
      <c r="G75" s="4">
        <f t="shared" si="26"/>
        <v>1</v>
      </c>
      <c r="H75" s="4">
        <v>5.1100000000000003</v>
      </c>
      <c r="I75" s="4">
        <f t="shared" si="26"/>
        <v>1</v>
      </c>
      <c r="J75" s="4">
        <v>5.2</v>
      </c>
      <c r="K75" s="4">
        <f t="shared" si="26"/>
        <v>1</v>
      </c>
      <c r="L75" s="4">
        <v>3.73</v>
      </c>
      <c r="M75" s="4">
        <f t="shared" si="26"/>
        <v>1</v>
      </c>
      <c r="N75" s="4">
        <v>3.56</v>
      </c>
      <c r="O75" s="4">
        <f t="shared" si="26"/>
        <v>1</v>
      </c>
      <c r="P75" s="4">
        <v>12.41</v>
      </c>
      <c r="Q75" s="4">
        <f t="shared" si="27"/>
        <v>1</v>
      </c>
      <c r="R75" s="4">
        <v>48.86</v>
      </c>
      <c r="S75" s="4">
        <f t="shared" si="28"/>
        <v>0</v>
      </c>
      <c r="T75" s="4">
        <v>42.74</v>
      </c>
      <c r="U75" s="4">
        <f t="shared" si="29"/>
        <v>0</v>
      </c>
      <c r="V75" s="4">
        <v>65.680000000000007</v>
      </c>
      <c r="W75" s="4">
        <f t="shared" si="30"/>
        <v>0</v>
      </c>
      <c r="X75" s="4">
        <v>76.260000000000005</v>
      </c>
      <c r="Y75" s="4">
        <f t="shared" si="31"/>
        <v>0</v>
      </c>
      <c r="Z75" s="4">
        <v>81.45</v>
      </c>
      <c r="AA75" s="4">
        <f t="shared" si="32"/>
        <v>0</v>
      </c>
      <c r="AB75" s="4">
        <v>94.67</v>
      </c>
      <c r="AC75" s="4">
        <f t="shared" si="33"/>
        <v>0</v>
      </c>
    </row>
    <row r="76" spans="1:29" x14ac:dyDescent="0.25">
      <c r="A76" s="4" t="s">
        <v>241</v>
      </c>
      <c r="B76" s="12">
        <v>90.1</v>
      </c>
      <c r="C76" s="4">
        <f t="shared" si="24"/>
        <v>0</v>
      </c>
      <c r="D76" s="4">
        <v>4.74</v>
      </c>
      <c r="E76" s="4">
        <f t="shared" si="25"/>
        <v>1</v>
      </c>
      <c r="F76" s="4">
        <v>6.8</v>
      </c>
      <c r="G76" s="4">
        <f t="shared" si="26"/>
        <v>1</v>
      </c>
      <c r="H76" s="4">
        <v>4.41</v>
      </c>
      <c r="I76" s="4">
        <f t="shared" si="26"/>
        <v>1</v>
      </c>
      <c r="J76" s="4">
        <v>6.14</v>
      </c>
      <c r="K76" s="4">
        <f t="shared" si="26"/>
        <v>1</v>
      </c>
      <c r="L76" s="4">
        <v>3.36</v>
      </c>
      <c r="M76" s="4">
        <f t="shared" si="26"/>
        <v>1</v>
      </c>
      <c r="N76" s="4">
        <v>4.59</v>
      </c>
      <c r="O76" s="4">
        <f t="shared" si="26"/>
        <v>1</v>
      </c>
      <c r="P76" s="4">
        <v>14.72</v>
      </c>
      <c r="Q76" s="4">
        <f t="shared" si="27"/>
        <v>0</v>
      </c>
      <c r="R76" s="4">
        <v>48.86</v>
      </c>
      <c r="S76" s="4">
        <f t="shared" si="28"/>
        <v>0</v>
      </c>
      <c r="T76" s="4">
        <v>57.04</v>
      </c>
      <c r="U76" s="4">
        <f t="shared" si="29"/>
        <v>0</v>
      </c>
      <c r="V76" s="4">
        <v>89.15</v>
      </c>
      <c r="W76" s="4">
        <f t="shared" si="30"/>
        <v>0</v>
      </c>
      <c r="X76" s="4">
        <v>126.01</v>
      </c>
      <c r="Y76" s="4">
        <f t="shared" si="31"/>
        <v>0</v>
      </c>
      <c r="Z76" s="4">
        <v>110.6</v>
      </c>
      <c r="AA76" s="4">
        <f t="shared" si="32"/>
        <v>0</v>
      </c>
      <c r="AB76" s="4">
        <v>156.37</v>
      </c>
      <c r="AC76" s="4">
        <f t="shared" si="33"/>
        <v>0</v>
      </c>
    </row>
    <row r="77" spans="1:29" x14ac:dyDescent="0.25">
      <c r="A77" s="4" t="s">
        <v>78</v>
      </c>
      <c r="B77" s="12">
        <v>19.95</v>
      </c>
      <c r="C77" s="4">
        <f t="shared" si="24"/>
        <v>1</v>
      </c>
      <c r="D77" s="4">
        <v>13.19</v>
      </c>
      <c r="E77" s="4">
        <f t="shared" si="25"/>
        <v>0</v>
      </c>
      <c r="F77" s="4">
        <v>13.2</v>
      </c>
      <c r="G77" s="4">
        <f t="shared" si="26"/>
        <v>0</v>
      </c>
      <c r="H77" s="4">
        <v>16.02</v>
      </c>
      <c r="I77" s="4">
        <f t="shared" si="26"/>
        <v>0</v>
      </c>
      <c r="J77" s="4">
        <v>16.010000000000002</v>
      </c>
      <c r="K77" s="4">
        <f t="shared" si="26"/>
        <v>0</v>
      </c>
      <c r="L77" s="4">
        <v>13.19</v>
      </c>
      <c r="M77" s="4">
        <f t="shared" si="26"/>
        <v>0</v>
      </c>
      <c r="N77" s="4">
        <v>13.53</v>
      </c>
      <c r="O77" s="4">
        <f t="shared" si="26"/>
        <v>0</v>
      </c>
      <c r="P77" s="4">
        <v>24.34</v>
      </c>
      <c r="Q77" s="4">
        <f t="shared" si="27"/>
        <v>0</v>
      </c>
      <c r="R77" s="4">
        <v>60.05</v>
      </c>
      <c r="S77" s="4">
        <f t="shared" si="28"/>
        <v>0</v>
      </c>
      <c r="T77" s="4">
        <v>60.23</v>
      </c>
      <c r="U77" s="4">
        <f t="shared" si="29"/>
        <v>0</v>
      </c>
      <c r="V77" s="4">
        <v>86.75</v>
      </c>
      <c r="W77" s="4">
        <f t="shared" si="30"/>
        <v>0</v>
      </c>
      <c r="X77" s="4">
        <v>91.28</v>
      </c>
      <c r="Y77" s="4">
        <f t="shared" si="31"/>
        <v>0</v>
      </c>
      <c r="Z77" s="4">
        <v>106.59</v>
      </c>
      <c r="AA77" s="4">
        <f t="shared" si="32"/>
        <v>0</v>
      </c>
      <c r="AB77" s="4">
        <v>112.23</v>
      </c>
      <c r="AC77" s="4">
        <f t="shared" si="33"/>
        <v>0</v>
      </c>
    </row>
    <row r="78" spans="1:29" x14ac:dyDescent="0.25">
      <c r="A78" s="4" t="s">
        <v>239</v>
      </c>
      <c r="B78" s="12">
        <v>99.74</v>
      </c>
      <c r="C78" s="4">
        <f t="shared" si="24"/>
        <v>0</v>
      </c>
      <c r="D78" s="4">
        <v>6.06</v>
      </c>
      <c r="E78" s="4">
        <f t="shared" si="25"/>
        <v>1</v>
      </c>
      <c r="F78" s="4">
        <v>6.32</v>
      </c>
      <c r="G78" s="4">
        <f t="shared" si="26"/>
        <v>1</v>
      </c>
      <c r="H78" s="4">
        <v>7.58</v>
      </c>
      <c r="I78" s="4">
        <f t="shared" si="26"/>
        <v>1</v>
      </c>
      <c r="J78" s="4">
        <v>10.26</v>
      </c>
      <c r="K78" s="4">
        <f t="shared" si="26"/>
        <v>0</v>
      </c>
      <c r="L78" s="4">
        <v>5.68</v>
      </c>
      <c r="M78" s="4">
        <f t="shared" si="26"/>
        <v>1</v>
      </c>
      <c r="N78" s="4">
        <v>7.77</v>
      </c>
      <c r="O78" s="4">
        <f t="shared" si="26"/>
        <v>1</v>
      </c>
      <c r="P78" s="4">
        <v>15.35</v>
      </c>
      <c r="Q78" s="4">
        <f t="shared" si="27"/>
        <v>0</v>
      </c>
      <c r="R78" s="4">
        <v>68.03</v>
      </c>
      <c r="S78" s="4">
        <f t="shared" si="28"/>
        <v>0</v>
      </c>
      <c r="T78" s="4">
        <v>47.78</v>
      </c>
      <c r="U78" s="4">
        <f t="shared" si="29"/>
        <v>0</v>
      </c>
      <c r="V78" s="4">
        <v>72.62</v>
      </c>
      <c r="W78" s="4">
        <f t="shared" si="30"/>
        <v>0</v>
      </c>
      <c r="X78" s="4">
        <v>102.38</v>
      </c>
      <c r="Y78" s="4">
        <f t="shared" si="31"/>
        <v>0</v>
      </c>
      <c r="Z78" s="4">
        <v>89.24</v>
      </c>
      <c r="AA78" s="4">
        <f t="shared" si="32"/>
        <v>0</v>
      </c>
      <c r="AB78" s="4">
        <v>125.9</v>
      </c>
      <c r="AC78" s="4">
        <f t="shared" si="33"/>
        <v>0</v>
      </c>
    </row>
    <row r="79" spans="1:29" x14ac:dyDescent="0.25">
      <c r="A79" s="4" t="s">
        <v>245</v>
      </c>
      <c r="B79" s="12">
        <v>74.33</v>
      </c>
      <c r="C79" s="4">
        <f t="shared" si="24"/>
        <v>0</v>
      </c>
      <c r="D79" s="4">
        <v>9.14</v>
      </c>
      <c r="E79" s="4">
        <f t="shared" si="25"/>
        <v>0</v>
      </c>
      <c r="F79" s="4">
        <v>10.64</v>
      </c>
      <c r="G79" s="4">
        <f t="shared" si="26"/>
        <v>0</v>
      </c>
      <c r="H79" s="4">
        <v>9.93</v>
      </c>
      <c r="I79" s="4">
        <f t="shared" si="26"/>
        <v>0</v>
      </c>
      <c r="J79" s="4">
        <v>12.8</v>
      </c>
      <c r="K79" s="4">
        <f t="shared" si="26"/>
        <v>0</v>
      </c>
      <c r="L79" s="4">
        <v>8.15</v>
      </c>
      <c r="M79" s="4">
        <f t="shared" si="26"/>
        <v>1</v>
      </c>
      <c r="N79" s="4">
        <v>10.44</v>
      </c>
      <c r="O79" s="4">
        <f t="shared" si="26"/>
        <v>0</v>
      </c>
      <c r="P79" s="4">
        <v>20.32</v>
      </c>
      <c r="Q79" s="4">
        <f t="shared" si="27"/>
        <v>0</v>
      </c>
      <c r="R79" s="4">
        <v>85.37</v>
      </c>
      <c r="S79" s="4">
        <f t="shared" si="28"/>
        <v>0</v>
      </c>
      <c r="T79" s="4">
        <v>63.64</v>
      </c>
      <c r="U79" s="4">
        <f t="shared" si="29"/>
        <v>0</v>
      </c>
      <c r="V79" s="4">
        <v>96.39</v>
      </c>
      <c r="W79" s="4">
        <f t="shared" si="30"/>
        <v>0</v>
      </c>
      <c r="X79" s="4">
        <v>129.72</v>
      </c>
      <c r="Y79" s="4">
        <f t="shared" si="31"/>
        <v>0</v>
      </c>
      <c r="Z79" s="4">
        <v>118.65</v>
      </c>
      <c r="AA79" s="4">
        <f t="shared" si="32"/>
        <v>0</v>
      </c>
      <c r="AB79" s="4">
        <v>159.82</v>
      </c>
      <c r="AC79" s="4">
        <f t="shared" si="33"/>
        <v>0</v>
      </c>
    </row>
    <row r="80" spans="1:29" x14ac:dyDescent="0.25">
      <c r="A80" s="12" t="s">
        <v>111</v>
      </c>
      <c r="B80" s="12">
        <v>17.38</v>
      </c>
      <c r="C80" s="4">
        <f t="shared" si="24"/>
        <v>1</v>
      </c>
      <c r="D80" s="4">
        <v>15.23</v>
      </c>
      <c r="E80" s="4">
        <f t="shared" si="25"/>
        <v>0</v>
      </c>
      <c r="F80" s="4">
        <v>15.24</v>
      </c>
      <c r="G80" s="4">
        <f t="shared" si="26"/>
        <v>0</v>
      </c>
      <c r="H80" s="4">
        <v>18.329999999999998</v>
      </c>
      <c r="I80" s="4">
        <f t="shared" si="26"/>
        <v>0</v>
      </c>
      <c r="J80" s="4">
        <v>16.88</v>
      </c>
      <c r="K80" s="4">
        <f t="shared" si="26"/>
        <v>0</v>
      </c>
      <c r="L80" s="4">
        <v>15.22</v>
      </c>
      <c r="M80" s="4">
        <f t="shared" si="26"/>
        <v>0</v>
      </c>
      <c r="N80" s="4">
        <v>13.55</v>
      </c>
      <c r="O80" s="4">
        <f t="shared" si="26"/>
        <v>0</v>
      </c>
      <c r="P80" s="4">
        <v>27.89</v>
      </c>
      <c r="Q80" s="4">
        <f t="shared" si="27"/>
        <v>0</v>
      </c>
      <c r="R80" s="4">
        <v>68.98</v>
      </c>
      <c r="S80" s="4">
        <f t="shared" si="28"/>
        <v>0</v>
      </c>
      <c r="T80" s="4">
        <v>68.849999999999994</v>
      </c>
      <c r="U80" s="4">
        <f t="shared" si="29"/>
        <v>0</v>
      </c>
      <c r="V80" s="4">
        <v>99.01</v>
      </c>
      <c r="W80" s="4">
        <f t="shared" si="30"/>
        <v>0</v>
      </c>
      <c r="X80" s="4">
        <v>105.43</v>
      </c>
      <c r="Y80" s="4">
        <f t="shared" si="31"/>
        <v>0</v>
      </c>
      <c r="Z80" s="4">
        <v>121.65</v>
      </c>
      <c r="AA80" s="4">
        <f t="shared" si="32"/>
        <v>0</v>
      </c>
      <c r="AB80" s="4">
        <v>129.91999999999999</v>
      </c>
      <c r="AC80" s="4">
        <f t="shared" si="33"/>
        <v>0</v>
      </c>
    </row>
    <row r="81" spans="1:29" x14ac:dyDescent="0.25">
      <c r="A81" s="4" t="s">
        <v>112</v>
      </c>
      <c r="B81" s="12">
        <v>16.440000000000001</v>
      </c>
      <c r="C81" s="4">
        <f t="shared" si="24"/>
        <v>1</v>
      </c>
      <c r="D81" s="4">
        <v>16.52</v>
      </c>
      <c r="E81" s="4">
        <f t="shared" si="25"/>
        <v>0</v>
      </c>
      <c r="F81" s="4">
        <v>16.54</v>
      </c>
      <c r="G81" s="4">
        <f t="shared" si="26"/>
        <v>0</v>
      </c>
      <c r="H81" s="4">
        <v>20.23</v>
      </c>
      <c r="I81" s="4">
        <f t="shared" si="26"/>
        <v>0</v>
      </c>
      <c r="J81" s="4">
        <v>21.52</v>
      </c>
      <c r="K81" s="4">
        <f t="shared" si="26"/>
        <v>0</v>
      </c>
      <c r="L81" s="4">
        <v>16.5</v>
      </c>
      <c r="M81" s="4">
        <f t="shared" si="26"/>
        <v>0</v>
      </c>
      <c r="N81" s="4">
        <v>16.88</v>
      </c>
      <c r="O81" s="4">
        <f t="shared" si="26"/>
        <v>0</v>
      </c>
      <c r="P81" s="4">
        <v>29.21</v>
      </c>
      <c r="Q81" s="4">
        <f t="shared" si="27"/>
        <v>0</v>
      </c>
      <c r="R81" s="4">
        <v>71.459999999999994</v>
      </c>
      <c r="S81" s="4">
        <f t="shared" si="28"/>
        <v>0</v>
      </c>
      <c r="T81" s="4">
        <v>67.86</v>
      </c>
      <c r="U81" s="4">
        <f t="shared" si="29"/>
        <v>0</v>
      </c>
      <c r="V81" s="4">
        <v>96.5</v>
      </c>
      <c r="W81" s="4">
        <f t="shared" si="30"/>
        <v>0</v>
      </c>
      <c r="X81" s="4">
        <v>107.49</v>
      </c>
      <c r="Y81" s="4">
        <f t="shared" si="31"/>
        <v>0</v>
      </c>
      <c r="Z81" s="4">
        <v>118.1</v>
      </c>
      <c r="AA81" s="4">
        <f t="shared" si="32"/>
        <v>0</v>
      </c>
      <c r="AB81" s="4">
        <v>131.86000000000001</v>
      </c>
      <c r="AC81" s="4">
        <f t="shared" si="33"/>
        <v>0</v>
      </c>
    </row>
    <row r="82" spans="1:29" x14ac:dyDescent="0.25">
      <c r="A82" s="4" t="s">
        <v>113</v>
      </c>
      <c r="B82" s="12">
        <v>34.74</v>
      </c>
      <c r="C82" s="4">
        <f t="shared" si="24"/>
        <v>0</v>
      </c>
      <c r="D82" s="4">
        <v>9.93</v>
      </c>
      <c r="E82" s="4">
        <f t="shared" si="25"/>
        <v>0</v>
      </c>
      <c r="F82" s="4">
        <v>9.9700000000000006</v>
      </c>
      <c r="G82" s="4">
        <f t="shared" si="26"/>
        <v>0</v>
      </c>
      <c r="H82" s="4">
        <v>12.26</v>
      </c>
      <c r="I82" s="4">
        <f t="shared" si="26"/>
        <v>0</v>
      </c>
      <c r="J82" s="4">
        <v>15.42</v>
      </c>
      <c r="K82" s="4">
        <f t="shared" si="26"/>
        <v>0</v>
      </c>
      <c r="L82" s="4">
        <v>9.91</v>
      </c>
      <c r="M82" s="4">
        <f t="shared" si="26"/>
        <v>0</v>
      </c>
      <c r="N82" s="4">
        <v>12.31</v>
      </c>
      <c r="O82" s="4">
        <f t="shared" si="26"/>
        <v>0</v>
      </c>
      <c r="P82" s="4">
        <v>19.28</v>
      </c>
      <c r="Q82" s="4">
        <f t="shared" si="27"/>
        <v>0</v>
      </c>
      <c r="R82" s="4">
        <v>56.17</v>
      </c>
      <c r="S82" s="4">
        <f t="shared" si="28"/>
        <v>0</v>
      </c>
      <c r="T82" s="4">
        <v>49.68</v>
      </c>
      <c r="U82" s="4">
        <f t="shared" si="29"/>
        <v>0</v>
      </c>
      <c r="V82" s="4">
        <v>72.25</v>
      </c>
      <c r="W82" s="4">
        <f t="shared" si="30"/>
        <v>0</v>
      </c>
      <c r="X82" s="4">
        <v>84.87</v>
      </c>
      <c r="Y82" s="4">
        <f t="shared" si="31"/>
        <v>0</v>
      </c>
      <c r="Z82" s="4">
        <v>88.72</v>
      </c>
      <c r="AA82" s="4">
        <f t="shared" si="32"/>
        <v>0</v>
      </c>
      <c r="AB82" s="4">
        <v>104.25</v>
      </c>
      <c r="AC82" s="4">
        <f t="shared" si="33"/>
        <v>0</v>
      </c>
    </row>
    <row r="83" spans="1:29" x14ac:dyDescent="0.25">
      <c r="A83" s="4" t="s">
        <v>103</v>
      </c>
      <c r="B83" s="12">
        <v>56.94</v>
      </c>
      <c r="C83" s="4">
        <f t="shared" si="24"/>
        <v>0</v>
      </c>
      <c r="D83" s="4">
        <v>11.82</v>
      </c>
      <c r="E83" s="4">
        <f t="shared" si="25"/>
        <v>0</v>
      </c>
      <c r="F83" s="4">
        <v>11.98</v>
      </c>
      <c r="G83" s="4">
        <f t="shared" si="26"/>
        <v>0</v>
      </c>
      <c r="H83" s="4">
        <v>14.26</v>
      </c>
      <c r="I83" s="4">
        <f t="shared" si="26"/>
        <v>0</v>
      </c>
      <c r="J83" s="4">
        <v>13.66</v>
      </c>
      <c r="K83" s="4">
        <f t="shared" si="26"/>
        <v>0</v>
      </c>
      <c r="L83" s="4">
        <v>11.72</v>
      </c>
      <c r="M83" s="4">
        <f t="shared" si="26"/>
        <v>0</v>
      </c>
      <c r="N83" s="4">
        <v>11.38</v>
      </c>
      <c r="O83" s="4">
        <f t="shared" si="26"/>
        <v>0</v>
      </c>
      <c r="P83" s="4">
        <v>25.02</v>
      </c>
      <c r="Q83" s="4">
        <f t="shared" si="27"/>
        <v>0</v>
      </c>
      <c r="R83" s="4">
        <v>74.72</v>
      </c>
      <c r="S83" s="4">
        <f t="shared" si="28"/>
        <v>0</v>
      </c>
      <c r="T83" s="4">
        <v>70.75</v>
      </c>
      <c r="U83" s="4">
        <f t="shared" si="29"/>
        <v>0</v>
      </c>
      <c r="V83" s="4">
        <v>104.73</v>
      </c>
      <c r="W83" s="4">
        <f t="shared" si="30"/>
        <v>0</v>
      </c>
      <c r="X83" s="4">
        <v>114.52</v>
      </c>
      <c r="Y83" s="4">
        <f t="shared" si="31"/>
        <v>0</v>
      </c>
      <c r="Z83" s="4">
        <v>129.1</v>
      </c>
      <c r="AA83" s="4">
        <f t="shared" si="32"/>
        <v>0</v>
      </c>
      <c r="AB83" s="4">
        <v>141.29</v>
      </c>
      <c r="AC83" s="4">
        <f t="shared" si="33"/>
        <v>0</v>
      </c>
    </row>
    <row r="84" spans="1:29" x14ac:dyDescent="0.25">
      <c r="A84" s="4" t="s">
        <v>104</v>
      </c>
      <c r="B84" s="12">
        <v>61.37</v>
      </c>
      <c r="C84" s="4">
        <f t="shared" si="24"/>
        <v>0</v>
      </c>
      <c r="D84" s="4">
        <v>10.96</v>
      </c>
      <c r="E84" s="4">
        <f t="shared" si="25"/>
        <v>0</v>
      </c>
      <c r="F84" s="4">
        <v>11.06</v>
      </c>
      <c r="G84" s="4">
        <f t="shared" si="26"/>
        <v>0</v>
      </c>
      <c r="H84" s="4">
        <v>12.88</v>
      </c>
      <c r="I84" s="4">
        <f t="shared" si="26"/>
        <v>0</v>
      </c>
      <c r="J84" s="4">
        <v>14.84</v>
      </c>
      <c r="K84" s="4">
        <f t="shared" si="26"/>
        <v>0</v>
      </c>
      <c r="L84" s="4">
        <v>10.89</v>
      </c>
      <c r="M84" s="4">
        <f t="shared" si="26"/>
        <v>0</v>
      </c>
      <c r="N84" s="4">
        <v>12.54</v>
      </c>
      <c r="O84" s="4">
        <f t="shared" si="26"/>
        <v>0</v>
      </c>
      <c r="P84" s="4">
        <v>20.440000000000001</v>
      </c>
      <c r="Q84" s="4">
        <f t="shared" si="27"/>
        <v>0</v>
      </c>
      <c r="R84" s="4">
        <v>59.53</v>
      </c>
      <c r="S84" s="4">
        <f t="shared" si="28"/>
        <v>0</v>
      </c>
      <c r="T84" s="4">
        <v>52.5</v>
      </c>
      <c r="U84" s="4">
        <f t="shared" si="29"/>
        <v>0</v>
      </c>
      <c r="V84" s="4">
        <v>76.27</v>
      </c>
      <c r="W84" s="4">
        <f t="shared" si="30"/>
        <v>0</v>
      </c>
      <c r="X84" s="4">
        <v>89.94</v>
      </c>
      <c r="Y84" s="4">
        <f t="shared" si="31"/>
        <v>0</v>
      </c>
      <c r="Z84" s="4">
        <v>93.56</v>
      </c>
      <c r="AA84" s="4">
        <f t="shared" si="32"/>
        <v>0</v>
      </c>
      <c r="AB84" s="4">
        <v>110.38</v>
      </c>
      <c r="AC84" s="4">
        <f t="shared" si="33"/>
        <v>0</v>
      </c>
    </row>
    <row r="85" spans="1:29" x14ac:dyDescent="0.25">
      <c r="A85" s="4" t="s">
        <v>105</v>
      </c>
      <c r="B85" s="12">
        <v>31.11</v>
      </c>
      <c r="C85" s="4">
        <f t="shared" si="24"/>
        <v>0</v>
      </c>
      <c r="D85" s="4">
        <v>8.82</v>
      </c>
      <c r="E85" s="4">
        <f t="shared" si="25"/>
        <v>0</v>
      </c>
      <c r="F85" s="4">
        <v>9.1</v>
      </c>
      <c r="G85" s="4">
        <f t="shared" si="26"/>
        <v>0</v>
      </c>
      <c r="H85" s="4">
        <v>10.69</v>
      </c>
      <c r="I85" s="4">
        <f t="shared" si="26"/>
        <v>0</v>
      </c>
      <c r="J85" s="4">
        <v>11.01</v>
      </c>
      <c r="K85" s="4">
        <f t="shared" si="26"/>
        <v>0</v>
      </c>
      <c r="L85" s="4">
        <v>8.64</v>
      </c>
      <c r="M85" s="4">
        <f t="shared" si="26"/>
        <v>0</v>
      </c>
      <c r="N85" s="4">
        <v>9.32</v>
      </c>
      <c r="O85" s="4">
        <f t="shared" si="26"/>
        <v>0</v>
      </c>
      <c r="P85" s="4">
        <v>18.11</v>
      </c>
      <c r="Q85" s="4">
        <f t="shared" si="27"/>
        <v>0</v>
      </c>
      <c r="R85" s="4">
        <v>55.99</v>
      </c>
      <c r="S85" s="4">
        <f t="shared" si="28"/>
        <v>0</v>
      </c>
      <c r="T85" s="4">
        <v>49.59</v>
      </c>
      <c r="U85" s="4">
        <f t="shared" si="29"/>
        <v>0</v>
      </c>
      <c r="V85" s="4">
        <v>73.03</v>
      </c>
      <c r="W85" s="4">
        <f t="shared" si="30"/>
        <v>0</v>
      </c>
      <c r="X85" s="4">
        <v>85.37</v>
      </c>
      <c r="Y85" s="4">
        <f t="shared" si="31"/>
        <v>0</v>
      </c>
      <c r="Z85" s="4">
        <v>89.89</v>
      </c>
      <c r="AA85" s="4">
        <f t="shared" si="32"/>
        <v>0</v>
      </c>
      <c r="AB85" s="4">
        <v>105.15</v>
      </c>
      <c r="AC85" s="4">
        <f t="shared" si="33"/>
        <v>0</v>
      </c>
    </row>
    <row r="86" spans="1:29" x14ac:dyDescent="0.25">
      <c r="A86" s="4" t="s">
        <v>237</v>
      </c>
      <c r="B86" s="12">
        <v>96.76</v>
      </c>
      <c r="C86" s="4">
        <f t="shared" si="24"/>
        <v>0</v>
      </c>
      <c r="D86" s="4">
        <v>13.5</v>
      </c>
      <c r="E86" s="4">
        <f t="shared" si="25"/>
        <v>0</v>
      </c>
      <c r="F86" s="4">
        <v>33.159999999999997</v>
      </c>
      <c r="G86" s="4">
        <f t="shared" si="26"/>
        <v>0</v>
      </c>
      <c r="H86" s="4">
        <v>0.44</v>
      </c>
      <c r="I86" s="4">
        <f t="shared" si="26"/>
        <v>1</v>
      </c>
      <c r="J86" s="4">
        <v>0.66</v>
      </c>
      <c r="K86" s="4">
        <f t="shared" si="26"/>
        <v>1</v>
      </c>
      <c r="L86" s="4">
        <v>0.39</v>
      </c>
      <c r="M86" s="4">
        <f t="shared" si="26"/>
        <v>1</v>
      </c>
      <c r="N86" s="4">
        <v>0.56000000000000005</v>
      </c>
      <c r="O86" s="4">
        <f t="shared" si="26"/>
        <v>1</v>
      </c>
      <c r="P86" s="4">
        <v>14.55</v>
      </c>
      <c r="Q86" s="4">
        <f t="shared" si="27"/>
        <v>0</v>
      </c>
      <c r="R86" s="4">
        <v>100.51</v>
      </c>
      <c r="S86" s="4">
        <f t="shared" si="28"/>
        <v>0</v>
      </c>
      <c r="T86" s="4">
        <v>71.08</v>
      </c>
      <c r="U86" s="4">
        <f t="shared" si="29"/>
        <v>0</v>
      </c>
      <c r="V86" s="4">
        <v>113.5</v>
      </c>
      <c r="W86" s="4">
        <f t="shared" si="30"/>
        <v>0</v>
      </c>
      <c r="X86" s="4">
        <v>160.4</v>
      </c>
      <c r="Y86" s="4">
        <f t="shared" si="31"/>
        <v>0</v>
      </c>
      <c r="Z86" s="4">
        <v>141.77000000000001</v>
      </c>
      <c r="AA86" s="4">
        <f t="shared" si="32"/>
        <v>0</v>
      </c>
      <c r="AB86" s="4">
        <v>200.36</v>
      </c>
      <c r="AC86" s="4">
        <f t="shared" si="33"/>
        <v>0</v>
      </c>
    </row>
    <row r="87" spans="1:29" x14ac:dyDescent="0.25">
      <c r="A87" s="4" t="s">
        <v>238</v>
      </c>
      <c r="B87" s="12">
        <v>90.12</v>
      </c>
      <c r="C87" s="4">
        <f t="shared" si="24"/>
        <v>0</v>
      </c>
      <c r="D87" s="4">
        <v>6.84</v>
      </c>
      <c r="E87" s="4">
        <f t="shared" si="25"/>
        <v>1</v>
      </c>
      <c r="F87" s="4">
        <v>8.84</v>
      </c>
      <c r="G87" s="4">
        <f t="shared" si="26"/>
        <v>0</v>
      </c>
      <c r="H87" s="4">
        <v>6.71</v>
      </c>
      <c r="I87" s="4">
        <f t="shared" si="26"/>
        <v>1</v>
      </c>
      <c r="J87" s="4">
        <v>6.91</v>
      </c>
      <c r="K87" s="4">
        <f t="shared" si="26"/>
        <v>1</v>
      </c>
      <c r="L87" s="4">
        <v>5.51</v>
      </c>
      <c r="M87" s="4">
        <f t="shared" si="26"/>
        <v>1</v>
      </c>
      <c r="N87" s="4">
        <v>5.9</v>
      </c>
      <c r="O87" s="4">
        <f t="shared" si="26"/>
        <v>1</v>
      </c>
      <c r="P87" s="4">
        <v>14.18</v>
      </c>
      <c r="Q87" s="4">
        <f t="shared" si="27"/>
        <v>0</v>
      </c>
      <c r="R87" s="4">
        <v>47.63</v>
      </c>
      <c r="S87" s="4">
        <f t="shared" si="28"/>
        <v>0</v>
      </c>
      <c r="T87" s="4">
        <v>43.99</v>
      </c>
      <c r="U87" s="4">
        <f t="shared" si="29"/>
        <v>0</v>
      </c>
      <c r="V87" s="4">
        <v>66.25</v>
      </c>
      <c r="W87" s="4">
        <f t="shared" si="30"/>
        <v>0</v>
      </c>
      <c r="X87" s="4">
        <v>73.790000000000006</v>
      </c>
      <c r="Y87" s="4">
        <f t="shared" si="31"/>
        <v>0</v>
      </c>
      <c r="Z87" s="4">
        <v>81.83</v>
      </c>
      <c r="AA87" s="4">
        <f t="shared" si="32"/>
        <v>0</v>
      </c>
      <c r="AB87" s="4">
        <v>91.31</v>
      </c>
      <c r="AC87" s="4">
        <f t="shared" si="33"/>
        <v>0</v>
      </c>
    </row>
    <row r="88" spans="1:29" x14ac:dyDescent="0.25">
      <c r="A88" s="4" t="s">
        <v>28</v>
      </c>
      <c r="B88" s="12">
        <v>10.11</v>
      </c>
      <c r="C88" s="4">
        <f t="shared" si="24"/>
        <v>1</v>
      </c>
      <c r="D88" s="4">
        <v>23.21</v>
      </c>
      <c r="E88" s="4">
        <f t="shared" si="25"/>
        <v>0</v>
      </c>
      <c r="F88" s="4">
        <v>23.26</v>
      </c>
      <c r="G88" s="4">
        <f t="shared" si="26"/>
        <v>0</v>
      </c>
      <c r="H88" s="4">
        <v>28.19</v>
      </c>
      <c r="I88" s="4">
        <f t="shared" si="26"/>
        <v>0</v>
      </c>
      <c r="J88" s="4">
        <v>29.09</v>
      </c>
      <c r="K88" s="4">
        <f t="shared" si="26"/>
        <v>0</v>
      </c>
      <c r="L88" s="4">
        <v>23.18</v>
      </c>
      <c r="M88" s="4">
        <f t="shared" si="26"/>
        <v>0</v>
      </c>
      <c r="N88" s="4">
        <v>24.27</v>
      </c>
      <c r="O88" s="4">
        <f t="shared" si="26"/>
        <v>0</v>
      </c>
      <c r="P88" s="4">
        <v>39.06</v>
      </c>
      <c r="Q88" s="4">
        <f t="shared" si="27"/>
        <v>0</v>
      </c>
      <c r="R88" s="4">
        <v>89.98</v>
      </c>
      <c r="S88" s="4">
        <f t="shared" si="28"/>
        <v>0</v>
      </c>
      <c r="T88" s="4">
        <v>86.64</v>
      </c>
      <c r="U88" s="4">
        <f t="shared" si="29"/>
        <v>0</v>
      </c>
      <c r="V88" s="4">
        <v>121.88</v>
      </c>
      <c r="W88" s="4">
        <f t="shared" si="30"/>
        <v>0</v>
      </c>
      <c r="X88" s="4">
        <v>134.04</v>
      </c>
      <c r="Y88" s="4">
        <f t="shared" si="31"/>
        <v>0</v>
      </c>
      <c r="Z88" s="4">
        <v>148.85</v>
      </c>
      <c r="AA88" s="4">
        <f t="shared" si="32"/>
        <v>0</v>
      </c>
      <c r="AB88" s="4">
        <v>163.82</v>
      </c>
      <c r="AC88" s="4">
        <f t="shared" si="33"/>
        <v>0</v>
      </c>
    </row>
    <row r="89" spans="1:29" x14ac:dyDescent="0.25">
      <c r="A89" s="4" t="s">
        <v>29</v>
      </c>
      <c r="B89" s="12">
        <v>12.85</v>
      </c>
      <c r="C89" s="4">
        <f t="shared" si="24"/>
        <v>1</v>
      </c>
      <c r="D89" s="4">
        <v>19.75</v>
      </c>
      <c r="E89" s="4">
        <f t="shared" si="25"/>
        <v>0</v>
      </c>
      <c r="F89" s="4">
        <v>19.760000000000002</v>
      </c>
      <c r="G89" s="4">
        <f t="shared" si="26"/>
        <v>0</v>
      </c>
      <c r="H89" s="4">
        <v>24.07</v>
      </c>
      <c r="I89" s="4">
        <f t="shared" si="26"/>
        <v>0</v>
      </c>
      <c r="J89" s="4">
        <v>28.34</v>
      </c>
      <c r="K89" s="4">
        <f t="shared" si="26"/>
        <v>0</v>
      </c>
      <c r="L89" s="4">
        <v>19.75</v>
      </c>
      <c r="M89" s="4">
        <f t="shared" si="26"/>
        <v>0</v>
      </c>
      <c r="N89" s="4">
        <v>24.18</v>
      </c>
      <c r="O89" s="4">
        <f t="shared" si="26"/>
        <v>0</v>
      </c>
      <c r="P89" s="4">
        <v>33.94</v>
      </c>
      <c r="Q89" s="4">
        <f t="shared" si="27"/>
        <v>0</v>
      </c>
      <c r="R89" s="4">
        <v>82.98</v>
      </c>
      <c r="S89" s="4">
        <f t="shared" si="28"/>
        <v>0</v>
      </c>
      <c r="T89" s="4">
        <v>77.08</v>
      </c>
      <c r="U89" s="4">
        <f t="shared" si="29"/>
        <v>0</v>
      </c>
      <c r="V89" s="4">
        <v>108.78</v>
      </c>
      <c r="W89" s="4">
        <f t="shared" si="30"/>
        <v>0</v>
      </c>
      <c r="X89" s="4">
        <v>123.47</v>
      </c>
      <c r="Y89" s="4">
        <f t="shared" si="31"/>
        <v>0</v>
      </c>
      <c r="Z89" s="4">
        <v>133.19999999999999</v>
      </c>
      <c r="AA89" s="4">
        <f t="shared" si="32"/>
        <v>0</v>
      </c>
      <c r="AB89" s="4">
        <v>150.86000000000001</v>
      </c>
      <c r="AC89" s="4">
        <f t="shared" si="33"/>
        <v>0</v>
      </c>
    </row>
    <row r="90" spans="1:29" x14ac:dyDescent="0.25">
      <c r="A90" s="4" t="s">
        <v>30</v>
      </c>
      <c r="B90" s="12">
        <v>17.309999999999999</v>
      </c>
      <c r="C90" s="4">
        <f t="shared" si="24"/>
        <v>1</v>
      </c>
      <c r="D90" s="4">
        <v>17.71</v>
      </c>
      <c r="E90" s="4">
        <f t="shared" si="25"/>
        <v>0</v>
      </c>
      <c r="F90" s="4">
        <v>17.73</v>
      </c>
      <c r="G90" s="4">
        <f t="shared" si="26"/>
        <v>0</v>
      </c>
      <c r="H90" s="4">
        <v>21.97</v>
      </c>
      <c r="I90" s="4">
        <f t="shared" si="26"/>
        <v>0</v>
      </c>
      <c r="J90" s="4">
        <v>22.7</v>
      </c>
      <c r="K90" s="4">
        <f t="shared" si="26"/>
        <v>0</v>
      </c>
      <c r="L90" s="4">
        <v>17.690000000000001</v>
      </c>
      <c r="M90" s="4">
        <f t="shared" si="26"/>
        <v>0</v>
      </c>
      <c r="N90" s="4">
        <v>19.010000000000002</v>
      </c>
      <c r="O90" s="4">
        <f t="shared" si="26"/>
        <v>0</v>
      </c>
      <c r="P90" s="4">
        <v>31.64</v>
      </c>
      <c r="Q90" s="4">
        <f t="shared" si="27"/>
        <v>0</v>
      </c>
      <c r="R90" s="4">
        <v>74.77</v>
      </c>
      <c r="S90" s="4">
        <f t="shared" si="28"/>
        <v>0</v>
      </c>
      <c r="T90" s="4">
        <v>73.97</v>
      </c>
      <c r="U90" s="4">
        <f t="shared" si="29"/>
        <v>0</v>
      </c>
      <c r="V90" s="4">
        <v>105.51</v>
      </c>
      <c r="W90" s="4">
        <f t="shared" si="30"/>
        <v>0</v>
      </c>
      <c r="X90" s="4">
        <v>112.25</v>
      </c>
      <c r="Y90" s="4">
        <f t="shared" si="31"/>
        <v>0</v>
      </c>
      <c r="Z90" s="4">
        <v>129.16999999999999</v>
      </c>
      <c r="AA90" s="4">
        <f t="shared" si="32"/>
        <v>0</v>
      </c>
      <c r="AB90" s="4">
        <v>137.46</v>
      </c>
      <c r="AC90" s="4">
        <f t="shared" si="33"/>
        <v>0</v>
      </c>
    </row>
    <row r="91" spans="1:29" x14ac:dyDescent="0.25">
      <c r="A91" s="4" t="s">
        <v>107</v>
      </c>
      <c r="B91" s="12">
        <v>20.96</v>
      </c>
      <c r="C91" s="4">
        <f t="shared" si="24"/>
        <v>0</v>
      </c>
      <c r="D91" s="4">
        <v>11.24</v>
      </c>
      <c r="E91" s="4">
        <f t="shared" si="25"/>
        <v>0</v>
      </c>
      <c r="F91" s="4">
        <v>11.26</v>
      </c>
      <c r="G91" s="4">
        <f t="shared" si="26"/>
        <v>0</v>
      </c>
      <c r="H91" s="4">
        <v>14.44</v>
      </c>
      <c r="I91" s="4">
        <f t="shared" si="26"/>
        <v>0</v>
      </c>
      <c r="J91" s="4">
        <v>13.67</v>
      </c>
      <c r="K91" s="4">
        <f t="shared" si="26"/>
        <v>0</v>
      </c>
      <c r="L91" s="4">
        <v>10.61</v>
      </c>
      <c r="M91" s="4">
        <f t="shared" si="26"/>
        <v>0</v>
      </c>
      <c r="N91" s="4">
        <v>11.23</v>
      </c>
      <c r="O91" s="4">
        <f t="shared" si="26"/>
        <v>0</v>
      </c>
      <c r="P91" s="4">
        <v>24.38</v>
      </c>
      <c r="Q91" s="4">
        <f t="shared" si="27"/>
        <v>0</v>
      </c>
      <c r="R91" s="4">
        <v>72.62</v>
      </c>
      <c r="S91" s="4">
        <f t="shared" si="28"/>
        <v>0</v>
      </c>
      <c r="T91" s="4">
        <v>66.900000000000006</v>
      </c>
      <c r="U91" s="4">
        <f t="shared" si="29"/>
        <v>0</v>
      </c>
      <c r="V91" s="4">
        <v>98.99</v>
      </c>
      <c r="W91" s="4">
        <f t="shared" si="30"/>
        <v>0</v>
      </c>
      <c r="X91" s="4">
        <v>110.98</v>
      </c>
      <c r="Y91" s="4">
        <f t="shared" si="31"/>
        <v>0</v>
      </c>
      <c r="Z91" s="4">
        <v>121.72</v>
      </c>
      <c r="AA91" s="4">
        <f t="shared" si="32"/>
        <v>0</v>
      </c>
      <c r="AB91" s="4">
        <v>136.84</v>
      </c>
      <c r="AC91" s="4">
        <f t="shared" si="33"/>
        <v>0</v>
      </c>
    </row>
    <row r="92" spans="1:29" x14ac:dyDescent="0.25">
      <c r="A92" s="4" t="s">
        <v>108</v>
      </c>
      <c r="B92" s="12">
        <v>19.41</v>
      </c>
      <c r="C92" s="4">
        <f t="shared" si="24"/>
        <v>1</v>
      </c>
      <c r="D92" s="4">
        <v>12.18</v>
      </c>
      <c r="E92" s="4">
        <f t="shared" si="25"/>
        <v>0</v>
      </c>
      <c r="F92" s="4">
        <v>12.21</v>
      </c>
      <c r="G92" s="4">
        <f t="shared" si="26"/>
        <v>0</v>
      </c>
      <c r="H92" s="4">
        <v>14.19</v>
      </c>
      <c r="I92" s="4">
        <f t="shared" si="26"/>
        <v>0</v>
      </c>
      <c r="J92" s="4">
        <v>19.41</v>
      </c>
      <c r="K92" s="4">
        <f t="shared" si="26"/>
        <v>0</v>
      </c>
      <c r="L92" s="4">
        <v>12.17</v>
      </c>
      <c r="M92" s="4">
        <f t="shared" si="26"/>
        <v>0</v>
      </c>
      <c r="N92" s="4">
        <v>12.06</v>
      </c>
      <c r="O92" s="4">
        <f t="shared" si="26"/>
        <v>0</v>
      </c>
      <c r="P92" s="4">
        <v>19.93</v>
      </c>
      <c r="Q92" s="4">
        <f t="shared" si="27"/>
        <v>0</v>
      </c>
      <c r="R92" s="4">
        <v>44.81</v>
      </c>
      <c r="S92" s="4">
        <f t="shared" ref="S92:S115" si="34">IF(R92&gt;S$118,0,1)</f>
        <v>1</v>
      </c>
      <c r="T92" s="4">
        <v>44.87</v>
      </c>
      <c r="U92" s="4">
        <f t="shared" si="29"/>
        <v>0</v>
      </c>
      <c r="V92" s="4">
        <v>63.02</v>
      </c>
      <c r="W92" s="4">
        <f t="shared" si="30"/>
        <v>0</v>
      </c>
      <c r="X92" s="4">
        <v>67.63</v>
      </c>
      <c r="Y92" s="4">
        <f t="shared" si="31"/>
        <v>1</v>
      </c>
      <c r="Z92" s="4">
        <v>76.91</v>
      </c>
      <c r="AA92" s="4">
        <f t="shared" si="32"/>
        <v>1</v>
      </c>
      <c r="AB92" s="4">
        <v>82.96</v>
      </c>
      <c r="AC92" s="4">
        <f t="shared" si="33"/>
        <v>1</v>
      </c>
    </row>
    <row r="93" spans="1:29" x14ac:dyDescent="0.25">
      <c r="A93" s="4" t="s">
        <v>109</v>
      </c>
      <c r="B93" s="12">
        <v>22.74</v>
      </c>
      <c r="C93" s="4">
        <f t="shared" si="24"/>
        <v>0</v>
      </c>
      <c r="D93" s="4">
        <v>14.75</v>
      </c>
      <c r="E93" s="4">
        <f t="shared" si="25"/>
        <v>0</v>
      </c>
      <c r="F93" s="4">
        <v>14.75</v>
      </c>
      <c r="G93" s="4">
        <f t="shared" si="26"/>
        <v>0</v>
      </c>
      <c r="H93" s="4">
        <v>17.29</v>
      </c>
      <c r="I93" s="4">
        <f t="shared" si="26"/>
        <v>0</v>
      </c>
      <c r="J93" s="4">
        <v>17.489999999999998</v>
      </c>
      <c r="K93" s="4">
        <f t="shared" si="26"/>
        <v>0</v>
      </c>
      <c r="L93" s="4">
        <v>14.75</v>
      </c>
      <c r="M93" s="4">
        <f t="shared" si="26"/>
        <v>0</v>
      </c>
      <c r="N93" s="4">
        <v>15.1</v>
      </c>
      <c r="O93" s="4">
        <f t="shared" si="26"/>
        <v>0</v>
      </c>
      <c r="P93" s="4">
        <v>24.87</v>
      </c>
      <c r="Q93" s="4">
        <f t="shared" si="27"/>
        <v>0</v>
      </c>
      <c r="R93" s="4">
        <v>58.66</v>
      </c>
      <c r="S93" s="4">
        <f t="shared" si="34"/>
        <v>0</v>
      </c>
      <c r="T93" s="4">
        <v>57.98</v>
      </c>
      <c r="U93" s="4">
        <f t="shared" si="29"/>
        <v>0</v>
      </c>
      <c r="V93" s="4">
        <v>82.2</v>
      </c>
      <c r="W93" s="4">
        <f t="shared" si="30"/>
        <v>0</v>
      </c>
      <c r="X93" s="4">
        <v>88.18</v>
      </c>
      <c r="Y93" s="4">
        <f t="shared" si="31"/>
        <v>0</v>
      </c>
      <c r="Z93" s="4">
        <v>100.6</v>
      </c>
      <c r="AA93" s="4">
        <f t="shared" si="32"/>
        <v>0</v>
      </c>
      <c r="AB93" s="4">
        <v>108.01</v>
      </c>
      <c r="AC93" s="4">
        <f t="shared" si="33"/>
        <v>0</v>
      </c>
    </row>
    <row r="94" spans="1:29" x14ac:dyDescent="0.25">
      <c r="A94" s="4" t="s">
        <v>126</v>
      </c>
      <c r="B94" s="12">
        <v>26.5</v>
      </c>
      <c r="C94" s="4">
        <f t="shared" si="24"/>
        <v>0</v>
      </c>
      <c r="D94" s="4">
        <v>10.93</v>
      </c>
      <c r="E94" s="4">
        <f t="shared" si="25"/>
        <v>0</v>
      </c>
      <c r="F94" s="4">
        <v>11</v>
      </c>
      <c r="G94" s="4">
        <f t="shared" si="26"/>
        <v>0</v>
      </c>
      <c r="H94" s="4">
        <v>12.63</v>
      </c>
      <c r="I94" s="4">
        <f t="shared" si="26"/>
        <v>0</v>
      </c>
      <c r="J94" s="4">
        <v>12.4</v>
      </c>
      <c r="K94" s="4">
        <f t="shared" si="26"/>
        <v>0</v>
      </c>
      <c r="L94" s="4">
        <v>10.89</v>
      </c>
      <c r="M94" s="4">
        <f t="shared" si="26"/>
        <v>0</v>
      </c>
      <c r="N94" s="4">
        <v>10.18</v>
      </c>
      <c r="O94" s="4">
        <f t="shared" si="26"/>
        <v>0</v>
      </c>
      <c r="P94" s="4">
        <v>20.399999999999999</v>
      </c>
      <c r="Q94" s="4">
        <f t="shared" si="27"/>
        <v>0</v>
      </c>
      <c r="R94" s="4">
        <v>53.89</v>
      </c>
      <c r="S94" s="4">
        <f t="shared" si="34"/>
        <v>0</v>
      </c>
      <c r="T94" s="4">
        <v>53.35</v>
      </c>
      <c r="U94" s="4">
        <f t="shared" si="29"/>
        <v>0</v>
      </c>
      <c r="V94" s="4">
        <v>77.540000000000006</v>
      </c>
      <c r="W94" s="4">
        <f t="shared" si="30"/>
        <v>0</v>
      </c>
      <c r="X94" s="4">
        <v>82.27</v>
      </c>
      <c r="Y94" s="4">
        <f t="shared" si="31"/>
        <v>0</v>
      </c>
      <c r="Z94" s="4">
        <v>95.35</v>
      </c>
      <c r="AA94" s="4">
        <f t="shared" si="32"/>
        <v>0</v>
      </c>
      <c r="AB94" s="4">
        <v>101.3</v>
      </c>
      <c r="AC94" s="4">
        <f t="shared" si="33"/>
        <v>0</v>
      </c>
    </row>
    <row r="95" spans="1:29" x14ac:dyDescent="0.25">
      <c r="A95" s="4" t="s">
        <v>224</v>
      </c>
      <c r="B95" s="12">
        <v>45.06</v>
      </c>
      <c r="C95" s="4">
        <f t="shared" si="24"/>
        <v>0</v>
      </c>
      <c r="D95" s="4">
        <v>13.2</v>
      </c>
      <c r="E95" s="4">
        <f t="shared" si="25"/>
        <v>0</v>
      </c>
      <c r="F95" s="4">
        <v>13.2</v>
      </c>
      <c r="G95" s="4">
        <f t="shared" si="26"/>
        <v>0</v>
      </c>
      <c r="H95" s="4">
        <v>15.59</v>
      </c>
      <c r="I95" s="4">
        <f t="shared" si="26"/>
        <v>0</v>
      </c>
      <c r="J95" s="4">
        <v>15.22</v>
      </c>
      <c r="K95" s="4">
        <f t="shared" si="26"/>
        <v>0</v>
      </c>
      <c r="L95" s="4">
        <v>13.2</v>
      </c>
      <c r="M95" s="4">
        <f t="shared" si="26"/>
        <v>0</v>
      </c>
      <c r="N95" s="4">
        <v>12.21</v>
      </c>
      <c r="O95" s="4">
        <f t="shared" si="26"/>
        <v>0</v>
      </c>
      <c r="P95" s="4">
        <v>21.4</v>
      </c>
      <c r="Q95" s="4">
        <f t="shared" si="27"/>
        <v>0</v>
      </c>
      <c r="R95" s="4">
        <v>50.83</v>
      </c>
      <c r="S95" s="4">
        <f t="shared" si="34"/>
        <v>0</v>
      </c>
      <c r="T95" s="4">
        <v>46.65</v>
      </c>
      <c r="U95" s="4">
        <f t="shared" si="29"/>
        <v>0</v>
      </c>
      <c r="V95" s="4">
        <v>65.19</v>
      </c>
      <c r="W95" s="4">
        <f t="shared" si="30"/>
        <v>0</v>
      </c>
      <c r="X95" s="4">
        <v>76.03</v>
      </c>
      <c r="Y95" s="4">
        <f t="shared" si="31"/>
        <v>0</v>
      </c>
      <c r="Z95" s="4">
        <v>79.3</v>
      </c>
      <c r="AA95" s="4">
        <f t="shared" si="32"/>
        <v>0</v>
      </c>
      <c r="AB95" s="4">
        <v>93.06</v>
      </c>
      <c r="AC95" s="4">
        <f t="shared" si="33"/>
        <v>0</v>
      </c>
    </row>
    <row r="96" spans="1:29" x14ac:dyDescent="0.25">
      <c r="A96" s="4" t="s">
        <v>242</v>
      </c>
      <c r="B96" s="12">
        <v>99.96</v>
      </c>
      <c r="C96" s="4">
        <f t="shared" si="24"/>
        <v>0</v>
      </c>
      <c r="D96" s="4">
        <v>13.6</v>
      </c>
      <c r="E96" s="4">
        <f t="shared" si="25"/>
        <v>0</v>
      </c>
      <c r="F96" s="4">
        <v>31.82</v>
      </c>
      <c r="G96" s="4">
        <f t="shared" si="26"/>
        <v>0</v>
      </c>
      <c r="H96" s="4">
        <v>1.77</v>
      </c>
      <c r="I96" s="4">
        <f t="shared" si="26"/>
        <v>1</v>
      </c>
      <c r="J96" s="4">
        <v>2.23</v>
      </c>
      <c r="K96" s="4">
        <f t="shared" si="26"/>
        <v>1</v>
      </c>
      <c r="L96" s="4">
        <v>1.46</v>
      </c>
      <c r="M96" s="4">
        <f t="shared" si="26"/>
        <v>1</v>
      </c>
      <c r="N96" s="4">
        <v>1.89</v>
      </c>
      <c r="O96" s="4">
        <f t="shared" si="26"/>
        <v>1</v>
      </c>
      <c r="P96" s="4">
        <v>15.94</v>
      </c>
      <c r="Q96" s="4">
        <f t="shared" si="27"/>
        <v>0</v>
      </c>
      <c r="R96" s="4">
        <v>101.38</v>
      </c>
      <c r="S96" s="4">
        <f t="shared" si="34"/>
        <v>0</v>
      </c>
      <c r="T96" s="4">
        <v>72.78</v>
      </c>
      <c r="U96" s="4">
        <f t="shared" si="29"/>
        <v>0</v>
      </c>
      <c r="V96" s="4">
        <v>115.47</v>
      </c>
      <c r="W96" s="4">
        <f t="shared" si="30"/>
        <v>0</v>
      </c>
      <c r="X96" s="4">
        <v>160.88</v>
      </c>
      <c r="Y96" s="4">
        <f t="shared" si="31"/>
        <v>0</v>
      </c>
      <c r="Z96" s="4">
        <v>143.96</v>
      </c>
      <c r="AA96" s="4">
        <f t="shared" si="32"/>
        <v>0</v>
      </c>
      <c r="AB96" s="4">
        <v>200.63</v>
      </c>
      <c r="AC96" s="4">
        <f t="shared" si="33"/>
        <v>0</v>
      </c>
    </row>
    <row r="97" spans="1:29" x14ac:dyDescent="0.25">
      <c r="A97" s="4" t="s">
        <v>24</v>
      </c>
      <c r="B97" s="12">
        <v>39.06</v>
      </c>
      <c r="C97" s="4">
        <f t="shared" ref="C97:C115" si="35">IF(B97&gt;C$118,0,1)</f>
        <v>0</v>
      </c>
      <c r="D97" s="4">
        <v>12.44</v>
      </c>
      <c r="E97" s="4">
        <f t="shared" ref="E97:E115" si="36">IF(D97&gt;E$118,0,1)</f>
        <v>0</v>
      </c>
      <c r="F97" s="4">
        <v>12.48</v>
      </c>
      <c r="G97" s="4">
        <f t="shared" ref="G97:O115" si="37">IF(F97&gt;G$118,0,1)</f>
        <v>0</v>
      </c>
      <c r="H97" s="4">
        <v>14.89</v>
      </c>
      <c r="I97" s="4">
        <f t="shared" si="37"/>
        <v>0</v>
      </c>
      <c r="J97" s="4">
        <v>14.2</v>
      </c>
      <c r="K97" s="4">
        <f t="shared" si="37"/>
        <v>0</v>
      </c>
      <c r="L97" s="4">
        <v>12.42</v>
      </c>
      <c r="M97" s="4">
        <f t="shared" si="37"/>
        <v>0</v>
      </c>
      <c r="N97" s="4">
        <v>12.13</v>
      </c>
      <c r="O97" s="4">
        <f t="shared" si="37"/>
        <v>0</v>
      </c>
      <c r="P97" s="4">
        <v>21.78</v>
      </c>
      <c r="Q97" s="4">
        <f t="shared" ref="Q97:Q115" si="38">IF(P97&gt;Q$118,0,1)</f>
        <v>0</v>
      </c>
      <c r="R97" s="4">
        <v>51.48</v>
      </c>
      <c r="S97" s="4">
        <f t="shared" si="34"/>
        <v>0</v>
      </c>
      <c r="T97" s="4">
        <v>51.5</v>
      </c>
      <c r="U97" s="4">
        <f t="shared" ref="U97:U115" si="39">IF(T97&gt;U$118,0,1)</f>
        <v>0</v>
      </c>
      <c r="V97" s="4">
        <v>73.290000000000006</v>
      </c>
      <c r="W97" s="4">
        <f t="shared" ref="W97:W115" si="40">IF(V97&gt;W$118,0,1)</f>
        <v>0</v>
      </c>
      <c r="X97" s="4">
        <v>78.040000000000006</v>
      </c>
      <c r="Y97" s="4">
        <f t="shared" ref="Y97:Y115" si="41">IF(X97&gt;Y$118,0,1)</f>
        <v>0</v>
      </c>
      <c r="Z97" s="4">
        <v>89.91</v>
      </c>
      <c r="AA97" s="4">
        <f t="shared" ref="AA97:AA115" si="42">IF(Z97&gt;AA$118,0,1)</f>
        <v>0</v>
      </c>
      <c r="AB97" s="4">
        <v>95.86</v>
      </c>
      <c r="AC97" s="4">
        <f t="shared" ref="AC97:AC115" si="43">IF(AB97&gt;AC$118,0,1)</f>
        <v>0</v>
      </c>
    </row>
    <row r="98" spans="1:29" x14ac:dyDescent="0.25">
      <c r="A98" s="4" t="s">
        <v>26</v>
      </c>
      <c r="B98" s="12">
        <v>23.41</v>
      </c>
      <c r="C98" s="4">
        <f t="shared" si="35"/>
        <v>0</v>
      </c>
      <c r="D98" s="4">
        <v>8.42</v>
      </c>
      <c r="E98" s="4">
        <f t="shared" si="36"/>
        <v>0</v>
      </c>
      <c r="F98" s="4">
        <v>8.51</v>
      </c>
      <c r="G98" s="4">
        <f t="shared" si="37"/>
        <v>0</v>
      </c>
      <c r="H98" s="4">
        <v>10.210000000000001</v>
      </c>
      <c r="I98" s="4">
        <f t="shared" si="37"/>
        <v>0</v>
      </c>
      <c r="J98" s="4">
        <v>11.19</v>
      </c>
      <c r="K98" s="4">
        <f t="shared" si="37"/>
        <v>0</v>
      </c>
      <c r="L98" s="4">
        <v>8.36</v>
      </c>
      <c r="M98" s="4">
        <f t="shared" si="37"/>
        <v>1</v>
      </c>
      <c r="N98" s="4">
        <v>9.31</v>
      </c>
      <c r="O98" s="4">
        <f t="shared" si="37"/>
        <v>0</v>
      </c>
      <c r="P98" s="4">
        <v>17.38</v>
      </c>
      <c r="Q98" s="4">
        <f t="shared" si="38"/>
        <v>0</v>
      </c>
      <c r="R98" s="4">
        <v>49.89</v>
      </c>
      <c r="S98" s="4">
        <f t="shared" si="34"/>
        <v>0</v>
      </c>
      <c r="T98" s="4">
        <v>47.84</v>
      </c>
      <c r="U98" s="4">
        <f t="shared" si="39"/>
        <v>0</v>
      </c>
      <c r="V98" s="4">
        <v>70.510000000000005</v>
      </c>
      <c r="W98" s="4">
        <f t="shared" si="40"/>
        <v>0</v>
      </c>
      <c r="X98" s="4">
        <v>76.510000000000005</v>
      </c>
      <c r="Y98" s="4">
        <f t="shared" si="41"/>
        <v>0</v>
      </c>
      <c r="Z98" s="4">
        <v>86.92</v>
      </c>
      <c r="AA98" s="4">
        <f t="shared" si="42"/>
        <v>0</v>
      </c>
      <c r="AB98" s="4">
        <v>94.36</v>
      </c>
      <c r="AC98" s="4">
        <f t="shared" si="43"/>
        <v>0</v>
      </c>
    </row>
    <row r="99" spans="1:29" x14ac:dyDescent="0.25">
      <c r="A99" s="4" t="s">
        <v>95</v>
      </c>
      <c r="B99" s="12">
        <v>31.76</v>
      </c>
      <c r="C99" s="4">
        <f t="shared" si="35"/>
        <v>0</v>
      </c>
      <c r="D99" s="4">
        <v>10.029999999999999</v>
      </c>
      <c r="E99" s="4">
        <f t="shared" si="36"/>
        <v>0</v>
      </c>
      <c r="F99" s="4">
        <v>10.029999999999999</v>
      </c>
      <c r="G99" s="4">
        <f t="shared" si="37"/>
        <v>0</v>
      </c>
      <c r="H99" s="4">
        <v>12.39</v>
      </c>
      <c r="I99" s="4">
        <f t="shared" si="37"/>
        <v>0</v>
      </c>
      <c r="J99" s="4">
        <v>11.08</v>
      </c>
      <c r="K99" s="4">
        <f t="shared" si="37"/>
        <v>0</v>
      </c>
      <c r="L99" s="4">
        <v>10.029999999999999</v>
      </c>
      <c r="M99" s="4">
        <f t="shared" si="37"/>
        <v>0</v>
      </c>
      <c r="N99" s="4">
        <v>9.02</v>
      </c>
      <c r="O99" s="4">
        <f t="shared" si="37"/>
        <v>0</v>
      </c>
      <c r="P99" s="4">
        <v>19.88</v>
      </c>
      <c r="Q99" s="4">
        <f t="shared" si="38"/>
        <v>0</v>
      </c>
      <c r="R99" s="4">
        <v>51.98</v>
      </c>
      <c r="S99" s="4">
        <f t="shared" si="34"/>
        <v>0</v>
      </c>
      <c r="T99" s="4">
        <v>51.63</v>
      </c>
      <c r="U99" s="4">
        <f t="shared" si="39"/>
        <v>0</v>
      </c>
      <c r="V99" s="4">
        <v>75.150000000000006</v>
      </c>
      <c r="W99" s="4">
        <f t="shared" si="40"/>
        <v>0</v>
      </c>
      <c r="X99" s="4">
        <v>79.56</v>
      </c>
      <c r="Y99" s="4">
        <f t="shared" si="41"/>
        <v>0</v>
      </c>
      <c r="Z99" s="4">
        <v>92.39</v>
      </c>
      <c r="AA99" s="4">
        <f t="shared" si="42"/>
        <v>0</v>
      </c>
      <c r="AB99" s="4">
        <v>98.12</v>
      </c>
      <c r="AC99" s="4">
        <f t="shared" si="43"/>
        <v>0</v>
      </c>
    </row>
    <row r="100" spans="1:29" x14ac:dyDescent="0.25">
      <c r="A100" s="4" t="s">
        <v>96</v>
      </c>
      <c r="B100" s="12">
        <v>36.08</v>
      </c>
      <c r="C100" s="4">
        <f t="shared" si="35"/>
        <v>0</v>
      </c>
      <c r="D100" s="4">
        <v>15.92</v>
      </c>
      <c r="E100" s="4">
        <f t="shared" si="36"/>
        <v>0</v>
      </c>
      <c r="F100" s="4">
        <v>16.04</v>
      </c>
      <c r="G100" s="4">
        <f t="shared" si="37"/>
        <v>0</v>
      </c>
      <c r="H100" s="4">
        <v>17.11</v>
      </c>
      <c r="I100" s="4">
        <f t="shared" si="37"/>
        <v>0</v>
      </c>
      <c r="J100" s="4">
        <v>17.11</v>
      </c>
      <c r="K100" s="4">
        <f t="shared" si="37"/>
        <v>0</v>
      </c>
      <c r="L100" s="4">
        <v>15.84</v>
      </c>
      <c r="M100" s="4">
        <f t="shared" si="37"/>
        <v>0</v>
      </c>
      <c r="N100" s="4">
        <v>14.05</v>
      </c>
      <c r="O100" s="4">
        <f t="shared" si="37"/>
        <v>0</v>
      </c>
      <c r="P100" s="4">
        <v>25</v>
      </c>
      <c r="Q100" s="4">
        <f t="shared" si="38"/>
        <v>0</v>
      </c>
      <c r="R100" s="4">
        <v>53.09</v>
      </c>
      <c r="S100" s="4">
        <f t="shared" si="34"/>
        <v>0</v>
      </c>
      <c r="T100" s="4">
        <v>53.64</v>
      </c>
      <c r="U100" s="4">
        <f t="shared" si="39"/>
        <v>0</v>
      </c>
      <c r="V100" s="4">
        <v>74.510000000000005</v>
      </c>
      <c r="W100" s="4">
        <f t="shared" si="40"/>
        <v>0</v>
      </c>
      <c r="X100" s="4">
        <v>79.290000000000006</v>
      </c>
      <c r="Y100" s="4">
        <f t="shared" si="41"/>
        <v>0</v>
      </c>
      <c r="Z100" s="4">
        <v>90.62</v>
      </c>
      <c r="AA100" s="4">
        <f t="shared" si="42"/>
        <v>0</v>
      </c>
      <c r="AB100" s="4">
        <v>96.97</v>
      </c>
      <c r="AC100" s="4">
        <f t="shared" si="43"/>
        <v>0</v>
      </c>
    </row>
    <row r="101" spans="1:29" x14ac:dyDescent="0.25">
      <c r="A101" s="4" t="s">
        <v>191</v>
      </c>
      <c r="B101" s="12">
        <v>29.44</v>
      </c>
      <c r="C101" s="4">
        <f t="shared" si="35"/>
        <v>0</v>
      </c>
      <c r="D101" s="4">
        <v>10.15</v>
      </c>
      <c r="E101" s="4">
        <f t="shared" si="36"/>
        <v>0</v>
      </c>
      <c r="F101" s="4">
        <v>10.27</v>
      </c>
      <c r="G101" s="4">
        <f t="shared" si="37"/>
        <v>0</v>
      </c>
      <c r="H101" s="4">
        <v>12.14</v>
      </c>
      <c r="I101" s="4">
        <f t="shared" si="37"/>
        <v>0</v>
      </c>
      <c r="J101" s="4">
        <v>12.14</v>
      </c>
      <c r="K101" s="4">
        <f t="shared" si="37"/>
        <v>0</v>
      </c>
      <c r="L101" s="4">
        <v>10.07</v>
      </c>
      <c r="M101" s="4">
        <f t="shared" si="37"/>
        <v>0</v>
      </c>
      <c r="N101" s="4">
        <v>10.08</v>
      </c>
      <c r="O101" s="4">
        <f t="shared" si="37"/>
        <v>0</v>
      </c>
      <c r="P101" s="4">
        <v>19.46</v>
      </c>
      <c r="Q101" s="4">
        <f t="shared" si="38"/>
        <v>0</v>
      </c>
      <c r="R101" s="4">
        <v>52.1</v>
      </c>
      <c r="S101" s="4">
        <f t="shared" si="34"/>
        <v>0</v>
      </c>
      <c r="T101" s="4">
        <v>51.34</v>
      </c>
      <c r="U101" s="4">
        <f t="shared" si="39"/>
        <v>0</v>
      </c>
      <c r="V101" s="4">
        <v>74.98</v>
      </c>
      <c r="W101" s="4">
        <f t="shared" si="40"/>
        <v>0</v>
      </c>
      <c r="X101" s="4">
        <v>79.62</v>
      </c>
      <c r="Y101" s="4">
        <f t="shared" si="41"/>
        <v>0</v>
      </c>
      <c r="Z101" s="4">
        <v>92.21</v>
      </c>
      <c r="AA101" s="4">
        <f t="shared" si="42"/>
        <v>0</v>
      </c>
      <c r="AB101" s="4">
        <v>98.08</v>
      </c>
      <c r="AC101" s="4">
        <f t="shared" si="43"/>
        <v>0</v>
      </c>
    </row>
    <row r="102" spans="1:29" x14ac:dyDescent="0.25">
      <c r="A102" s="4" t="s">
        <v>193</v>
      </c>
      <c r="B102" s="12">
        <v>27.82</v>
      </c>
      <c r="C102" s="4">
        <f t="shared" si="35"/>
        <v>0</v>
      </c>
      <c r="D102" s="4">
        <v>8.91</v>
      </c>
      <c r="E102" s="4">
        <f t="shared" si="36"/>
        <v>0</v>
      </c>
      <c r="F102" s="4">
        <v>9.01</v>
      </c>
      <c r="G102" s="4">
        <f t="shared" si="37"/>
        <v>0</v>
      </c>
      <c r="H102" s="4">
        <v>10.53</v>
      </c>
      <c r="I102" s="4">
        <f t="shared" si="37"/>
        <v>0</v>
      </c>
      <c r="J102" s="4">
        <v>11.9</v>
      </c>
      <c r="K102" s="4">
        <f t="shared" si="37"/>
        <v>0</v>
      </c>
      <c r="L102" s="4">
        <v>8.84</v>
      </c>
      <c r="M102" s="4">
        <f t="shared" si="37"/>
        <v>0</v>
      </c>
      <c r="N102" s="4">
        <v>10.039999999999999</v>
      </c>
      <c r="O102" s="4">
        <f t="shared" si="37"/>
        <v>0</v>
      </c>
      <c r="P102" s="4">
        <v>17.18</v>
      </c>
      <c r="Q102" s="4">
        <f t="shared" si="38"/>
        <v>0</v>
      </c>
      <c r="R102" s="4">
        <v>46.08</v>
      </c>
      <c r="S102" s="4">
        <f t="shared" si="34"/>
        <v>0</v>
      </c>
      <c r="T102" s="4">
        <v>45.07</v>
      </c>
      <c r="U102" s="4">
        <f t="shared" si="39"/>
        <v>0</v>
      </c>
      <c r="V102" s="4">
        <v>65.709999999999994</v>
      </c>
      <c r="W102" s="4">
        <f t="shared" si="40"/>
        <v>0</v>
      </c>
      <c r="X102" s="4">
        <v>69.95</v>
      </c>
      <c r="Y102" s="4">
        <f t="shared" si="41"/>
        <v>0</v>
      </c>
      <c r="Z102" s="4">
        <v>80.81</v>
      </c>
      <c r="AA102" s="4">
        <f t="shared" si="42"/>
        <v>0</v>
      </c>
      <c r="AB102" s="4">
        <v>85.98</v>
      </c>
      <c r="AC102" s="4">
        <f t="shared" si="43"/>
        <v>0</v>
      </c>
    </row>
    <row r="103" spans="1:29" x14ac:dyDescent="0.25">
      <c r="A103" s="4" t="s">
        <v>194</v>
      </c>
      <c r="B103" s="12">
        <v>60.63</v>
      </c>
      <c r="C103" s="4">
        <f t="shared" si="35"/>
        <v>0</v>
      </c>
      <c r="D103" s="4">
        <v>9.07</v>
      </c>
      <c r="E103" s="4">
        <f t="shared" si="36"/>
        <v>0</v>
      </c>
      <c r="F103" s="4">
        <v>9.3000000000000007</v>
      </c>
      <c r="G103" s="4">
        <f t="shared" si="37"/>
        <v>0</v>
      </c>
      <c r="H103" s="4">
        <v>10.62</v>
      </c>
      <c r="I103" s="4">
        <f t="shared" si="37"/>
        <v>0</v>
      </c>
      <c r="J103" s="4">
        <v>11.37</v>
      </c>
      <c r="K103" s="4">
        <f t="shared" si="37"/>
        <v>0</v>
      </c>
      <c r="L103" s="4">
        <v>8.92</v>
      </c>
      <c r="M103" s="4">
        <f t="shared" si="37"/>
        <v>0</v>
      </c>
      <c r="N103" s="4">
        <v>9.1300000000000008</v>
      </c>
      <c r="O103" s="4">
        <f t="shared" si="37"/>
        <v>0</v>
      </c>
      <c r="P103" s="4">
        <v>17.95</v>
      </c>
      <c r="Q103" s="4">
        <f t="shared" si="38"/>
        <v>0</v>
      </c>
      <c r="R103" s="4">
        <v>57.74</v>
      </c>
      <c r="S103" s="4">
        <f t="shared" si="34"/>
        <v>0</v>
      </c>
      <c r="T103" s="4">
        <v>49.08</v>
      </c>
      <c r="U103" s="4">
        <f t="shared" si="39"/>
        <v>0</v>
      </c>
      <c r="V103" s="4">
        <v>72.239999999999995</v>
      </c>
      <c r="W103" s="4">
        <f t="shared" si="40"/>
        <v>0</v>
      </c>
      <c r="X103" s="4">
        <v>88.27</v>
      </c>
      <c r="Y103" s="4">
        <f t="shared" si="41"/>
        <v>0</v>
      </c>
      <c r="Z103" s="4">
        <v>88.87</v>
      </c>
      <c r="AA103" s="4">
        <f t="shared" si="42"/>
        <v>0</v>
      </c>
      <c r="AB103" s="4">
        <v>108.86</v>
      </c>
      <c r="AC103" s="4">
        <f t="shared" si="43"/>
        <v>0</v>
      </c>
    </row>
    <row r="104" spans="1:29" x14ac:dyDescent="0.25">
      <c r="A104" s="4" t="s">
        <v>195</v>
      </c>
      <c r="B104" s="12">
        <v>31.37</v>
      </c>
      <c r="C104" s="4">
        <f t="shared" si="35"/>
        <v>0</v>
      </c>
      <c r="D104" s="4">
        <v>11</v>
      </c>
      <c r="E104" s="4">
        <f t="shared" si="36"/>
        <v>0</v>
      </c>
      <c r="F104" s="4">
        <v>11.01</v>
      </c>
      <c r="G104" s="4">
        <f t="shared" si="37"/>
        <v>0</v>
      </c>
      <c r="H104" s="4">
        <v>12.7</v>
      </c>
      <c r="I104" s="4">
        <f t="shared" si="37"/>
        <v>0</v>
      </c>
      <c r="J104" s="4">
        <v>12.78</v>
      </c>
      <c r="K104" s="4">
        <f t="shared" si="37"/>
        <v>0</v>
      </c>
      <c r="L104" s="4">
        <v>10.99</v>
      </c>
      <c r="M104" s="4">
        <f t="shared" si="37"/>
        <v>0</v>
      </c>
      <c r="N104" s="4">
        <v>10.75</v>
      </c>
      <c r="O104" s="4">
        <f t="shared" si="37"/>
        <v>0</v>
      </c>
      <c r="P104" s="4">
        <v>18.11</v>
      </c>
      <c r="Q104" s="4">
        <f t="shared" si="38"/>
        <v>0</v>
      </c>
      <c r="R104" s="4">
        <v>41.82</v>
      </c>
      <c r="S104" s="4">
        <f t="shared" si="34"/>
        <v>1</v>
      </c>
      <c r="T104" s="4">
        <v>41.28</v>
      </c>
      <c r="U104" s="4">
        <f t="shared" si="39"/>
        <v>1</v>
      </c>
      <c r="V104" s="4">
        <v>58.24</v>
      </c>
      <c r="W104" s="4">
        <f t="shared" si="40"/>
        <v>1</v>
      </c>
      <c r="X104" s="4">
        <v>62.86</v>
      </c>
      <c r="Y104" s="4">
        <f t="shared" si="41"/>
        <v>1</v>
      </c>
      <c r="Z104" s="4">
        <v>71.150000000000006</v>
      </c>
      <c r="AA104" s="4">
        <f t="shared" si="42"/>
        <v>1</v>
      </c>
      <c r="AB104" s="4">
        <v>77.02</v>
      </c>
      <c r="AC104" s="4">
        <f t="shared" si="43"/>
        <v>1</v>
      </c>
    </row>
    <row r="105" spans="1:29" x14ac:dyDescent="0.25">
      <c r="A105" s="4" t="s">
        <v>196</v>
      </c>
      <c r="B105" s="12">
        <v>45.35</v>
      </c>
      <c r="C105" s="4">
        <f t="shared" si="35"/>
        <v>0</v>
      </c>
      <c r="D105" s="4">
        <v>13.4</v>
      </c>
      <c r="E105" s="4">
        <f t="shared" si="36"/>
        <v>0</v>
      </c>
      <c r="F105" s="4">
        <v>13.41</v>
      </c>
      <c r="G105" s="4">
        <f t="shared" si="37"/>
        <v>0</v>
      </c>
      <c r="H105" s="4">
        <v>16.14</v>
      </c>
      <c r="I105" s="4">
        <f t="shared" si="37"/>
        <v>0</v>
      </c>
      <c r="J105" s="4">
        <v>17.09</v>
      </c>
      <c r="K105" s="4">
        <f t="shared" si="37"/>
        <v>0</v>
      </c>
      <c r="L105" s="4">
        <v>13.39</v>
      </c>
      <c r="M105" s="4">
        <f t="shared" si="37"/>
        <v>0</v>
      </c>
      <c r="N105" s="4">
        <v>14.72</v>
      </c>
      <c r="O105" s="4">
        <f t="shared" si="37"/>
        <v>0</v>
      </c>
      <c r="P105" s="4">
        <v>22.88</v>
      </c>
      <c r="Q105" s="4">
        <f t="shared" si="38"/>
        <v>0</v>
      </c>
      <c r="R105" s="4">
        <v>52.09</v>
      </c>
      <c r="S105" s="4">
        <f t="shared" si="34"/>
        <v>0</v>
      </c>
      <c r="T105" s="4">
        <v>52.07</v>
      </c>
      <c r="U105" s="4">
        <f t="shared" si="39"/>
        <v>0</v>
      </c>
      <c r="V105" s="4">
        <v>73.430000000000007</v>
      </c>
      <c r="W105" s="4">
        <f t="shared" si="40"/>
        <v>0</v>
      </c>
      <c r="X105" s="4">
        <v>77.63</v>
      </c>
      <c r="Y105" s="4">
        <f t="shared" si="41"/>
        <v>0</v>
      </c>
      <c r="Z105" s="4">
        <v>89.71</v>
      </c>
      <c r="AA105" s="4">
        <f t="shared" si="42"/>
        <v>0</v>
      </c>
      <c r="AB105" s="4">
        <v>94.84</v>
      </c>
      <c r="AC105" s="4">
        <f t="shared" si="43"/>
        <v>0</v>
      </c>
    </row>
    <row r="106" spans="1:29" x14ac:dyDescent="0.25">
      <c r="A106" s="3" t="s">
        <v>264</v>
      </c>
      <c r="B106" s="3">
        <v>65.239999999999995</v>
      </c>
      <c r="C106" s="3">
        <f t="shared" si="35"/>
        <v>0</v>
      </c>
      <c r="D106" s="3">
        <v>7.74</v>
      </c>
      <c r="E106" s="3">
        <f t="shared" si="36"/>
        <v>0</v>
      </c>
      <c r="F106" s="3">
        <v>8.9600000000000009</v>
      </c>
      <c r="G106" s="3">
        <f t="shared" si="37"/>
        <v>0</v>
      </c>
      <c r="H106" s="3">
        <v>8.4600000000000009</v>
      </c>
      <c r="I106" s="3">
        <f t="shared" si="37"/>
        <v>0</v>
      </c>
      <c r="J106" s="3">
        <v>9.91</v>
      </c>
      <c r="K106" s="3">
        <f t="shared" si="37"/>
        <v>0</v>
      </c>
      <c r="L106" s="3">
        <v>6.92</v>
      </c>
      <c r="M106" s="3">
        <f t="shared" si="37"/>
        <v>1</v>
      </c>
      <c r="N106" s="3">
        <v>7.81</v>
      </c>
      <c r="O106" s="3">
        <f t="shared" si="37"/>
        <v>1</v>
      </c>
      <c r="P106" s="3">
        <v>14.86</v>
      </c>
      <c r="Q106" s="4">
        <f t="shared" si="38"/>
        <v>0</v>
      </c>
      <c r="R106" s="4">
        <v>52.45</v>
      </c>
      <c r="S106" s="4">
        <f t="shared" si="34"/>
        <v>0</v>
      </c>
      <c r="T106" s="3">
        <v>41.78</v>
      </c>
      <c r="U106" s="4">
        <f t="shared" si="39"/>
        <v>1</v>
      </c>
      <c r="V106" s="4">
        <v>61.93</v>
      </c>
      <c r="W106" s="4">
        <f t="shared" si="40"/>
        <v>0</v>
      </c>
      <c r="X106" s="4">
        <v>79.53</v>
      </c>
      <c r="Y106" s="4">
        <f t="shared" si="41"/>
        <v>0</v>
      </c>
      <c r="Z106" s="3">
        <v>76.14</v>
      </c>
      <c r="AA106" s="3">
        <f t="shared" si="42"/>
        <v>1</v>
      </c>
      <c r="AB106" s="3">
        <v>97.9</v>
      </c>
      <c r="AC106" s="4">
        <f t="shared" si="43"/>
        <v>0</v>
      </c>
    </row>
    <row r="107" spans="1:29" x14ac:dyDescent="0.25">
      <c r="A107" s="4" t="s">
        <v>197</v>
      </c>
      <c r="B107" s="12">
        <v>24.03</v>
      </c>
      <c r="C107" s="4">
        <f t="shared" si="35"/>
        <v>0</v>
      </c>
      <c r="D107" s="4">
        <v>9.8000000000000007</v>
      </c>
      <c r="E107" s="4">
        <f t="shared" si="36"/>
        <v>0</v>
      </c>
      <c r="F107" s="4">
        <v>10.23</v>
      </c>
      <c r="G107" s="4">
        <f t="shared" si="37"/>
        <v>0</v>
      </c>
      <c r="H107" s="4">
        <v>11.04</v>
      </c>
      <c r="I107" s="4">
        <f t="shared" si="37"/>
        <v>0</v>
      </c>
      <c r="J107" s="4">
        <v>11.52</v>
      </c>
      <c r="K107" s="4">
        <f t="shared" si="37"/>
        <v>0</v>
      </c>
      <c r="L107" s="4">
        <v>9.51</v>
      </c>
      <c r="M107" s="4">
        <f t="shared" si="37"/>
        <v>0</v>
      </c>
      <c r="N107" s="4">
        <v>9.56</v>
      </c>
      <c r="O107" s="4">
        <f t="shared" si="37"/>
        <v>0</v>
      </c>
      <c r="P107" s="4">
        <v>18.309999999999999</v>
      </c>
      <c r="Q107" s="4">
        <f t="shared" si="38"/>
        <v>0</v>
      </c>
      <c r="R107" s="4">
        <v>48.75</v>
      </c>
      <c r="S107" s="4">
        <f t="shared" si="34"/>
        <v>0</v>
      </c>
      <c r="T107" s="4">
        <v>48.81</v>
      </c>
      <c r="U107" s="4">
        <f t="shared" si="39"/>
        <v>0</v>
      </c>
      <c r="V107" s="4">
        <v>71.3</v>
      </c>
      <c r="W107" s="4">
        <f t="shared" si="40"/>
        <v>0</v>
      </c>
      <c r="X107" s="4">
        <v>74.53</v>
      </c>
      <c r="Y107" s="4">
        <f t="shared" si="41"/>
        <v>0</v>
      </c>
      <c r="Z107" s="4">
        <v>87.81</v>
      </c>
      <c r="AA107" s="4">
        <f t="shared" si="42"/>
        <v>0</v>
      </c>
      <c r="AB107" s="4">
        <v>91.85</v>
      </c>
      <c r="AC107" s="4">
        <f t="shared" si="43"/>
        <v>0</v>
      </c>
    </row>
    <row r="108" spans="1:29" x14ac:dyDescent="0.25">
      <c r="A108" s="4" t="s">
        <v>198</v>
      </c>
      <c r="B108" s="12">
        <v>28.96</v>
      </c>
      <c r="C108" s="4">
        <f t="shared" si="35"/>
        <v>0</v>
      </c>
      <c r="D108" s="4">
        <v>12.6</v>
      </c>
      <c r="E108" s="4">
        <f t="shared" si="36"/>
        <v>0</v>
      </c>
      <c r="F108" s="4">
        <v>12.62</v>
      </c>
      <c r="G108" s="4">
        <f t="shared" si="37"/>
        <v>0</v>
      </c>
      <c r="H108" s="4">
        <v>15.48</v>
      </c>
      <c r="I108" s="4">
        <f t="shared" si="37"/>
        <v>0</v>
      </c>
      <c r="J108" s="4">
        <v>17.86</v>
      </c>
      <c r="K108" s="4">
        <f t="shared" si="37"/>
        <v>0</v>
      </c>
      <c r="L108" s="4">
        <v>12.59</v>
      </c>
      <c r="M108" s="4">
        <f t="shared" si="37"/>
        <v>0</v>
      </c>
      <c r="N108" s="4">
        <v>15.03</v>
      </c>
      <c r="O108" s="4">
        <f t="shared" si="37"/>
        <v>0</v>
      </c>
      <c r="P108" s="4">
        <v>22.36</v>
      </c>
      <c r="Q108" s="4">
        <f t="shared" si="38"/>
        <v>0</v>
      </c>
      <c r="R108" s="4">
        <v>53.33</v>
      </c>
      <c r="S108" s="4">
        <f t="shared" si="34"/>
        <v>0</v>
      </c>
      <c r="T108" s="4">
        <v>51.93</v>
      </c>
      <c r="U108" s="4">
        <f t="shared" si="39"/>
        <v>0</v>
      </c>
      <c r="V108" s="4">
        <v>73.739999999999995</v>
      </c>
      <c r="W108" s="4">
        <f t="shared" si="40"/>
        <v>0</v>
      </c>
      <c r="X108" s="4">
        <v>79.849999999999994</v>
      </c>
      <c r="Y108" s="4">
        <f t="shared" si="41"/>
        <v>0</v>
      </c>
      <c r="Z108" s="4">
        <v>90.33</v>
      </c>
      <c r="AA108" s="4">
        <f t="shared" si="42"/>
        <v>0</v>
      </c>
      <c r="AB108" s="4">
        <v>97.71</v>
      </c>
      <c r="AC108" s="4">
        <f t="shared" si="43"/>
        <v>0</v>
      </c>
    </row>
    <row r="109" spans="1:29" x14ac:dyDescent="0.25">
      <c r="A109" s="4" t="s">
        <v>199</v>
      </c>
      <c r="B109" s="12">
        <v>22.04</v>
      </c>
      <c r="C109" s="4">
        <f t="shared" si="35"/>
        <v>0</v>
      </c>
      <c r="D109" s="4">
        <v>8.86</v>
      </c>
      <c r="E109" s="4">
        <f t="shared" si="36"/>
        <v>0</v>
      </c>
      <c r="F109" s="4">
        <v>8.9</v>
      </c>
      <c r="G109" s="4">
        <f t="shared" si="37"/>
        <v>0</v>
      </c>
      <c r="H109" s="4">
        <v>10.66</v>
      </c>
      <c r="I109" s="4">
        <f t="shared" si="37"/>
        <v>0</v>
      </c>
      <c r="J109" s="4">
        <v>10.33</v>
      </c>
      <c r="K109" s="4">
        <f t="shared" si="37"/>
        <v>0</v>
      </c>
      <c r="L109" s="4">
        <v>8.83</v>
      </c>
      <c r="M109" s="4">
        <f t="shared" si="37"/>
        <v>0</v>
      </c>
      <c r="N109" s="4">
        <v>7.82</v>
      </c>
      <c r="O109" s="4">
        <f t="shared" si="37"/>
        <v>1</v>
      </c>
      <c r="P109" s="4">
        <v>17.670000000000002</v>
      </c>
      <c r="Q109" s="4">
        <f t="shared" si="38"/>
        <v>0</v>
      </c>
      <c r="R109" s="4">
        <v>46.93</v>
      </c>
      <c r="S109" s="4">
        <f t="shared" si="34"/>
        <v>0</v>
      </c>
      <c r="T109" s="4">
        <v>47.52</v>
      </c>
      <c r="U109" s="4">
        <f t="shared" si="39"/>
        <v>0</v>
      </c>
      <c r="V109" s="4">
        <v>69.47</v>
      </c>
      <c r="W109" s="4">
        <f t="shared" si="40"/>
        <v>0</v>
      </c>
      <c r="X109" s="4">
        <v>72.2</v>
      </c>
      <c r="Y109" s="4">
        <f t="shared" si="41"/>
        <v>0</v>
      </c>
      <c r="Z109" s="4">
        <v>85.62</v>
      </c>
      <c r="AA109" s="4">
        <f t="shared" si="42"/>
        <v>0</v>
      </c>
      <c r="AB109" s="4">
        <v>89.18</v>
      </c>
      <c r="AC109" s="4">
        <f t="shared" si="43"/>
        <v>0</v>
      </c>
    </row>
    <row r="110" spans="1:29" x14ac:dyDescent="0.25">
      <c r="A110" s="4" t="s">
        <v>200</v>
      </c>
      <c r="B110" s="12">
        <v>51.95</v>
      </c>
      <c r="C110" s="4">
        <f t="shared" si="35"/>
        <v>0</v>
      </c>
      <c r="D110" s="4">
        <v>8.06</v>
      </c>
      <c r="E110" s="4">
        <f t="shared" si="36"/>
        <v>0</v>
      </c>
      <c r="F110" s="4">
        <v>8.08</v>
      </c>
      <c r="G110" s="4">
        <f t="shared" si="37"/>
        <v>1</v>
      </c>
      <c r="H110" s="4">
        <v>9.65</v>
      </c>
      <c r="I110" s="4">
        <f t="shared" si="37"/>
        <v>0</v>
      </c>
      <c r="J110" s="4">
        <v>8.6999999999999993</v>
      </c>
      <c r="K110" s="4">
        <f t="shared" si="37"/>
        <v>0</v>
      </c>
      <c r="L110" s="4">
        <v>8.0500000000000007</v>
      </c>
      <c r="M110" s="4">
        <f t="shared" si="37"/>
        <v>1</v>
      </c>
      <c r="N110" s="4">
        <v>6.97</v>
      </c>
      <c r="O110" s="4">
        <f t="shared" si="37"/>
        <v>1</v>
      </c>
      <c r="P110" s="4">
        <v>14.46</v>
      </c>
      <c r="Q110" s="4">
        <f t="shared" si="38"/>
        <v>0</v>
      </c>
      <c r="R110" s="4">
        <v>35.54</v>
      </c>
      <c r="S110" s="4">
        <f t="shared" si="34"/>
        <v>1</v>
      </c>
      <c r="T110" s="4">
        <v>34.93</v>
      </c>
      <c r="U110" s="4">
        <f t="shared" si="39"/>
        <v>1</v>
      </c>
      <c r="V110" s="4">
        <v>50.12</v>
      </c>
      <c r="W110" s="4">
        <f t="shared" si="40"/>
        <v>1</v>
      </c>
      <c r="X110" s="4">
        <v>53.79</v>
      </c>
      <c r="Y110" s="4">
        <f t="shared" si="41"/>
        <v>1</v>
      </c>
      <c r="Z110" s="4">
        <v>61.29</v>
      </c>
      <c r="AA110" s="4">
        <f t="shared" si="42"/>
        <v>1</v>
      </c>
      <c r="AB110" s="4">
        <v>66.08</v>
      </c>
      <c r="AC110" s="4">
        <f t="shared" si="43"/>
        <v>1</v>
      </c>
    </row>
    <row r="111" spans="1:29" x14ac:dyDescent="0.25">
      <c r="A111" s="4" t="s">
        <v>201</v>
      </c>
      <c r="B111" s="12">
        <v>69.290000000000006</v>
      </c>
      <c r="C111" s="4">
        <f t="shared" si="35"/>
        <v>0</v>
      </c>
      <c r="D111" s="4">
        <v>9.84</v>
      </c>
      <c r="E111" s="4">
        <f t="shared" si="36"/>
        <v>0</v>
      </c>
      <c r="F111" s="4">
        <v>9.8699999999999992</v>
      </c>
      <c r="G111" s="4">
        <f t="shared" si="37"/>
        <v>0</v>
      </c>
      <c r="H111" s="4">
        <v>12.36</v>
      </c>
      <c r="I111" s="4">
        <f t="shared" si="37"/>
        <v>0</v>
      </c>
      <c r="J111" s="4">
        <v>12.27</v>
      </c>
      <c r="K111" s="4">
        <f t="shared" si="37"/>
        <v>0</v>
      </c>
      <c r="L111" s="4">
        <v>12.27</v>
      </c>
      <c r="M111" s="4">
        <f t="shared" si="37"/>
        <v>0</v>
      </c>
      <c r="N111" s="4">
        <v>10.41</v>
      </c>
      <c r="O111" s="4">
        <f t="shared" si="37"/>
        <v>0</v>
      </c>
      <c r="P111" s="4">
        <v>18.68</v>
      </c>
      <c r="Q111" s="4">
        <f t="shared" si="38"/>
        <v>0</v>
      </c>
      <c r="R111" s="4">
        <v>45.59</v>
      </c>
      <c r="S111" s="4">
        <f t="shared" si="34"/>
        <v>0</v>
      </c>
      <c r="T111" s="4">
        <v>45.9</v>
      </c>
      <c r="U111" s="4">
        <f t="shared" si="39"/>
        <v>0</v>
      </c>
      <c r="V111" s="4">
        <v>65.989999999999995</v>
      </c>
      <c r="W111" s="4">
        <f t="shared" si="40"/>
        <v>0</v>
      </c>
      <c r="X111" s="4">
        <v>69.27</v>
      </c>
      <c r="Y111" s="4">
        <f t="shared" si="41"/>
        <v>0</v>
      </c>
      <c r="Z111" s="4">
        <v>81.06</v>
      </c>
      <c r="AA111" s="4">
        <f t="shared" si="42"/>
        <v>0</v>
      </c>
      <c r="AB111" s="4">
        <v>85.14</v>
      </c>
      <c r="AC111" s="4">
        <f t="shared" si="43"/>
        <v>0</v>
      </c>
    </row>
    <row r="112" spans="1:29" x14ac:dyDescent="0.25">
      <c r="A112" s="3" t="s">
        <v>202</v>
      </c>
      <c r="B112" s="3">
        <v>65.19</v>
      </c>
      <c r="C112" s="3">
        <f t="shared" si="35"/>
        <v>0</v>
      </c>
      <c r="D112" s="3">
        <v>10.01</v>
      </c>
      <c r="E112" s="3">
        <f t="shared" si="36"/>
        <v>0</v>
      </c>
      <c r="F112" s="3">
        <v>10.11</v>
      </c>
      <c r="G112" s="3">
        <f t="shared" si="37"/>
        <v>0</v>
      </c>
      <c r="H112" s="3">
        <v>12.25</v>
      </c>
      <c r="I112" s="3">
        <f t="shared" si="37"/>
        <v>0</v>
      </c>
      <c r="J112" s="3">
        <v>11.89</v>
      </c>
      <c r="K112" s="3">
        <f t="shared" si="37"/>
        <v>0</v>
      </c>
      <c r="L112" s="3">
        <v>9.9499999999999993</v>
      </c>
      <c r="M112" s="3">
        <f t="shared" si="37"/>
        <v>0</v>
      </c>
      <c r="N112" s="3">
        <v>9.7799999999999994</v>
      </c>
      <c r="O112" s="3">
        <f t="shared" si="37"/>
        <v>0</v>
      </c>
      <c r="P112" s="3">
        <v>17.04</v>
      </c>
      <c r="Q112" s="4">
        <f t="shared" si="38"/>
        <v>0</v>
      </c>
      <c r="R112" s="4">
        <v>37.86</v>
      </c>
      <c r="S112" s="4">
        <f t="shared" si="34"/>
        <v>1</v>
      </c>
      <c r="T112" s="3">
        <v>37.880000000000003</v>
      </c>
      <c r="U112" s="4">
        <f t="shared" si="39"/>
        <v>1</v>
      </c>
      <c r="V112" s="4">
        <v>53.31</v>
      </c>
      <c r="W112" s="4">
        <f t="shared" si="40"/>
        <v>1</v>
      </c>
      <c r="X112" s="4">
        <v>56.78</v>
      </c>
      <c r="Y112" s="4">
        <f t="shared" si="41"/>
        <v>1</v>
      </c>
      <c r="Z112" s="3">
        <v>65.180000000000007</v>
      </c>
      <c r="AA112" s="3">
        <f t="shared" si="42"/>
        <v>1</v>
      </c>
      <c r="AB112" s="3">
        <v>69.540000000000006</v>
      </c>
      <c r="AC112" s="4">
        <f t="shared" si="43"/>
        <v>1</v>
      </c>
    </row>
    <row r="113" spans="1:29" x14ac:dyDescent="0.25">
      <c r="A113" s="4" t="s">
        <v>203</v>
      </c>
      <c r="B113" s="12">
        <v>47.31</v>
      </c>
      <c r="C113" s="4">
        <f t="shared" si="35"/>
        <v>0</v>
      </c>
      <c r="D113" s="4">
        <v>9.17</v>
      </c>
      <c r="E113" s="4">
        <f t="shared" si="36"/>
        <v>0</v>
      </c>
      <c r="F113" s="4">
        <v>9.7799999999999994</v>
      </c>
      <c r="G113" s="4">
        <f t="shared" si="37"/>
        <v>0</v>
      </c>
      <c r="H113" s="4">
        <v>10.96</v>
      </c>
      <c r="I113" s="4">
        <f t="shared" si="37"/>
        <v>0</v>
      </c>
      <c r="J113" s="4">
        <v>9.6199999999999992</v>
      </c>
      <c r="K113" s="4">
        <f t="shared" si="37"/>
        <v>0</v>
      </c>
      <c r="L113" s="4">
        <v>8.75</v>
      </c>
      <c r="M113" s="4">
        <f t="shared" si="37"/>
        <v>0</v>
      </c>
      <c r="N113" s="4">
        <v>7.84</v>
      </c>
      <c r="O113" s="4">
        <f t="shared" si="37"/>
        <v>1</v>
      </c>
      <c r="P113" s="4">
        <v>17.45</v>
      </c>
      <c r="Q113" s="4">
        <f t="shared" si="38"/>
        <v>0</v>
      </c>
      <c r="R113" s="4">
        <v>46.31</v>
      </c>
      <c r="S113" s="4">
        <f t="shared" si="34"/>
        <v>0</v>
      </c>
      <c r="T113" s="4">
        <v>45.38</v>
      </c>
      <c r="U113" s="4">
        <f t="shared" si="39"/>
        <v>0</v>
      </c>
      <c r="V113" s="4">
        <v>66.13</v>
      </c>
      <c r="W113" s="4">
        <f t="shared" si="40"/>
        <v>0</v>
      </c>
      <c r="X113" s="4">
        <v>71.209999999999994</v>
      </c>
      <c r="Y113" s="4">
        <f t="shared" si="41"/>
        <v>0</v>
      </c>
      <c r="Z113" s="4">
        <v>81.33</v>
      </c>
      <c r="AA113" s="4">
        <f t="shared" si="42"/>
        <v>0</v>
      </c>
      <c r="AB113" s="4">
        <v>87.9</v>
      </c>
      <c r="AC113" s="4">
        <f t="shared" si="43"/>
        <v>0</v>
      </c>
    </row>
    <row r="114" spans="1:29" x14ac:dyDescent="0.25">
      <c r="A114" s="4" t="s">
        <v>208</v>
      </c>
      <c r="B114" s="12">
        <v>66.44</v>
      </c>
      <c r="C114" s="4">
        <f t="shared" si="35"/>
        <v>0</v>
      </c>
      <c r="D114" s="4">
        <v>12.05</v>
      </c>
      <c r="E114" s="4">
        <f t="shared" si="36"/>
        <v>0</v>
      </c>
      <c r="F114" s="4">
        <v>12.05</v>
      </c>
      <c r="G114" s="4">
        <f t="shared" si="37"/>
        <v>0</v>
      </c>
      <c r="H114" s="4">
        <v>14.71</v>
      </c>
      <c r="I114" s="4">
        <f t="shared" si="37"/>
        <v>0</v>
      </c>
      <c r="J114" s="4">
        <v>16.91</v>
      </c>
      <c r="K114" s="4">
        <f t="shared" si="37"/>
        <v>0</v>
      </c>
      <c r="L114" s="4">
        <v>12.04</v>
      </c>
      <c r="M114" s="4">
        <f t="shared" si="37"/>
        <v>0</v>
      </c>
      <c r="N114" s="4">
        <v>13.68</v>
      </c>
      <c r="O114" s="4">
        <f t="shared" si="37"/>
        <v>0</v>
      </c>
      <c r="P114" s="4">
        <v>21.19</v>
      </c>
      <c r="Q114" s="4">
        <f t="shared" si="38"/>
        <v>0</v>
      </c>
      <c r="R114" s="4">
        <v>61.22</v>
      </c>
      <c r="S114" s="4">
        <f t="shared" si="34"/>
        <v>0</v>
      </c>
      <c r="T114" s="4">
        <v>49.2</v>
      </c>
      <c r="U114" s="4">
        <f t="shared" si="39"/>
        <v>0</v>
      </c>
      <c r="V114" s="4">
        <v>70.39</v>
      </c>
      <c r="W114" s="4">
        <f t="shared" si="40"/>
        <v>0</v>
      </c>
      <c r="X114" s="4">
        <v>90.39</v>
      </c>
      <c r="Y114" s="4">
        <f t="shared" si="41"/>
        <v>0</v>
      </c>
      <c r="Z114" s="4">
        <v>85.6</v>
      </c>
      <c r="AA114" s="4">
        <f t="shared" si="42"/>
        <v>0</v>
      </c>
      <c r="AB114" s="4">
        <v>110.37</v>
      </c>
      <c r="AC114" s="4">
        <f t="shared" si="43"/>
        <v>0</v>
      </c>
    </row>
    <row r="115" spans="1:29" x14ac:dyDescent="0.25">
      <c r="A115" s="4" t="s">
        <v>91</v>
      </c>
      <c r="B115" s="12">
        <v>18.600000000000001</v>
      </c>
      <c r="C115" s="4">
        <f t="shared" si="35"/>
        <v>1</v>
      </c>
      <c r="D115" s="4">
        <v>16.77</v>
      </c>
      <c r="E115" s="4">
        <f t="shared" si="36"/>
        <v>0</v>
      </c>
      <c r="F115" s="4">
        <v>16.82</v>
      </c>
      <c r="G115" s="4">
        <f t="shared" si="37"/>
        <v>0</v>
      </c>
      <c r="H115" s="4">
        <v>20.05</v>
      </c>
      <c r="I115" s="4">
        <f t="shared" si="37"/>
        <v>0</v>
      </c>
      <c r="J115" s="4">
        <v>17.25</v>
      </c>
      <c r="K115" s="4">
        <f t="shared" si="37"/>
        <v>0</v>
      </c>
      <c r="L115" s="4">
        <v>16.739999999999998</v>
      </c>
      <c r="M115" s="4">
        <f t="shared" si="37"/>
        <v>0</v>
      </c>
      <c r="N115" s="4">
        <v>14.29</v>
      </c>
      <c r="O115" s="4">
        <f t="shared" si="37"/>
        <v>0</v>
      </c>
      <c r="P115" s="4">
        <v>27</v>
      </c>
      <c r="Q115" s="4">
        <f t="shared" si="38"/>
        <v>0</v>
      </c>
      <c r="R115" s="4">
        <v>55.6</v>
      </c>
      <c r="S115" s="4">
        <f t="shared" si="34"/>
        <v>0</v>
      </c>
      <c r="T115" s="4">
        <v>57.14</v>
      </c>
      <c r="U115" s="4">
        <f t="shared" si="39"/>
        <v>0</v>
      </c>
      <c r="V115" s="4">
        <v>79.3</v>
      </c>
      <c r="W115" s="4">
        <f t="shared" si="40"/>
        <v>0</v>
      </c>
      <c r="X115" s="4">
        <v>83.51</v>
      </c>
      <c r="Y115" s="4">
        <f t="shared" si="41"/>
        <v>0</v>
      </c>
      <c r="Z115" s="4">
        <v>96.67</v>
      </c>
      <c r="AA115" s="4">
        <f t="shared" si="42"/>
        <v>0</v>
      </c>
      <c r="AB115" s="4">
        <v>102.29</v>
      </c>
      <c r="AC115" s="4">
        <f t="shared" si="43"/>
        <v>0</v>
      </c>
    </row>
    <row r="116" spans="1:29" x14ac:dyDescent="0.25">
      <c r="A116" s="13" t="s">
        <v>220</v>
      </c>
      <c r="B116" s="13"/>
      <c r="C116" s="13">
        <f>SUM(C2:C57)</f>
        <v>27</v>
      </c>
      <c r="E116" s="14">
        <f>SUM(E2:E57)</f>
        <v>7</v>
      </c>
      <c r="G116" s="14">
        <f>SUM(G2:G57)</f>
        <v>5</v>
      </c>
      <c r="H116" s="14"/>
      <c r="I116" s="14">
        <f>SUM(I2:I57)</f>
        <v>13</v>
      </c>
      <c r="J116" s="14"/>
      <c r="K116" s="14">
        <f>SUM(K2:K57)</f>
        <v>10</v>
      </c>
      <c r="L116" s="14"/>
      <c r="M116" s="14">
        <f>SUM(M2:M57)</f>
        <v>4</v>
      </c>
      <c r="N116" s="14"/>
      <c r="O116" s="14">
        <f>SUM(O2:O57)</f>
        <v>8</v>
      </c>
      <c r="Q116" s="14">
        <f>SUM(Q2:Q57)</f>
        <v>18</v>
      </c>
      <c r="R116" s="14"/>
      <c r="S116" s="14">
        <f>SUM(S2:S57)</f>
        <v>9</v>
      </c>
      <c r="U116" s="14">
        <f>SUM(U2:U57)</f>
        <v>12</v>
      </c>
      <c r="V116" s="14"/>
      <c r="W116" s="14">
        <f>SUM(W2:W57)</f>
        <v>13</v>
      </c>
      <c r="X116" s="14"/>
      <c r="Y116" s="14">
        <f>SUM(Y2:Y57)</f>
        <v>11</v>
      </c>
      <c r="AA116" s="14">
        <f>SUM(AA2:AA57)</f>
        <v>12</v>
      </c>
      <c r="AB116" s="14"/>
      <c r="AC116" s="14">
        <f>SUM(AC2:AC57)</f>
        <v>11</v>
      </c>
    </row>
    <row r="117" spans="1:29" x14ac:dyDescent="0.25">
      <c r="A117" s="13" t="s">
        <v>221</v>
      </c>
      <c r="B117" s="13"/>
      <c r="C117" s="13">
        <f>SUM(C60:C115)</f>
        <v>14</v>
      </c>
      <c r="E117" s="14">
        <f>SUM(E60:E115)</f>
        <v>8</v>
      </c>
      <c r="G117" s="14">
        <f>SUM(G60:G115)</f>
        <v>9</v>
      </c>
      <c r="H117" s="14"/>
      <c r="I117" s="14">
        <f>SUM(I60:I115)</f>
        <v>9</v>
      </c>
      <c r="J117" s="14"/>
      <c r="K117" s="14">
        <f>SUM(K60:K115)</f>
        <v>7</v>
      </c>
      <c r="L117" s="14"/>
      <c r="M117" s="14">
        <f>SUM(M60:M115)</f>
        <v>16</v>
      </c>
      <c r="N117" s="14"/>
      <c r="O117" s="14">
        <f>SUM(O60:O115)</f>
        <v>15</v>
      </c>
      <c r="Q117" s="14">
        <f>SUM(Q60:Q115)</f>
        <v>5</v>
      </c>
      <c r="R117" s="14"/>
      <c r="S117" s="14">
        <f>SUM(S60:S115)</f>
        <v>13</v>
      </c>
      <c r="U117" s="14">
        <f>SUM(U60:U115)</f>
        <v>12</v>
      </c>
      <c r="V117" s="14"/>
      <c r="W117" s="14">
        <f>SUM(W60:W115)</f>
        <v>11</v>
      </c>
      <c r="X117" s="14"/>
      <c r="Y117" s="14">
        <f>SUM(Y60:Y115)</f>
        <v>13</v>
      </c>
      <c r="AA117" s="14">
        <f>SUM(AA60:AA115)</f>
        <v>13</v>
      </c>
      <c r="AB117" s="14"/>
      <c r="AC117" s="14">
        <f>SUM(AC60:AC115)</f>
        <v>13</v>
      </c>
    </row>
    <row r="118" spans="1:29" x14ac:dyDescent="0.25">
      <c r="A118" s="9" t="s">
        <v>228</v>
      </c>
      <c r="C118" s="17">
        <v>20</v>
      </c>
      <c r="E118" s="16">
        <v>7.7019664746252667</v>
      </c>
      <c r="G118" s="16">
        <v>8.3889552342653992</v>
      </c>
      <c r="H118" s="16"/>
      <c r="I118" s="16">
        <v>8.3889552342653992</v>
      </c>
      <c r="J118" s="16"/>
      <c r="K118" s="16">
        <v>8.3889552342653992</v>
      </c>
      <c r="L118" s="16"/>
      <c r="M118" s="16">
        <v>8.3889552342653992</v>
      </c>
      <c r="N118" s="16"/>
      <c r="O118" s="16">
        <v>8.3889552342653992</v>
      </c>
      <c r="Q118" s="16">
        <v>13</v>
      </c>
      <c r="R118" s="16"/>
      <c r="S118" s="16">
        <v>45.5</v>
      </c>
      <c r="U118" s="16">
        <v>42</v>
      </c>
      <c r="V118" s="16"/>
      <c r="W118" s="16">
        <v>61.7</v>
      </c>
      <c r="X118" s="16"/>
      <c r="Y118" s="16">
        <v>69</v>
      </c>
      <c r="AA118" s="16">
        <v>79.099999999999994</v>
      </c>
      <c r="AB118" s="16"/>
      <c r="AC118" s="16">
        <v>85</v>
      </c>
    </row>
    <row r="119" spans="1:29" x14ac:dyDescent="0.25">
      <c r="A119" s="11" t="s">
        <v>165</v>
      </c>
      <c r="B119" s="11"/>
      <c r="C119" s="11">
        <f>C116+C117</f>
        <v>41</v>
      </c>
      <c r="E119" s="11">
        <f t="shared" ref="E119" si="44">E116+E117</f>
        <v>15</v>
      </c>
      <c r="G119" s="11">
        <f t="shared" ref="G119:I119" si="45">G116+G117</f>
        <v>14</v>
      </c>
      <c r="H119" s="11"/>
      <c r="I119" s="11">
        <f t="shared" si="45"/>
        <v>22</v>
      </c>
      <c r="J119" s="11"/>
      <c r="K119" s="11">
        <f t="shared" ref="K119" si="46">K116+K117</f>
        <v>17</v>
      </c>
      <c r="L119" s="11"/>
      <c r="M119" s="11">
        <f t="shared" ref="M119" si="47">M116+M117</f>
        <v>20</v>
      </c>
      <c r="N119" s="11"/>
      <c r="O119" s="11">
        <f t="shared" ref="O119" si="48">O116+O117</f>
        <v>23</v>
      </c>
      <c r="Q119" s="11">
        <f t="shared" ref="Q119:S119" si="49">Q116+Q117</f>
        <v>23</v>
      </c>
      <c r="R119" s="20"/>
      <c r="S119" s="11">
        <f t="shared" si="49"/>
        <v>22</v>
      </c>
      <c r="U119" s="11">
        <f t="shared" ref="U119" si="50">U116+U117</f>
        <v>24</v>
      </c>
      <c r="V119" s="11"/>
      <c r="W119" s="11">
        <f>W116+W117</f>
        <v>24</v>
      </c>
      <c r="X119" s="11"/>
      <c r="Y119" s="11">
        <f>Y116+Y117</f>
        <v>24</v>
      </c>
      <c r="AA119" s="11">
        <f>AA116+AA117</f>
        <v>25</v>
      </c>
      <c r="AB119" s="11"/>
      <c r="AC119" s="11">
        <f t="shared" ref="AC119" si="51">AC116+AC117</f>
        <v>24</v>
      </c>
    </row>
    <row r="120" spans="1:29" x14ac:dyDescent="0.25">
      <c r="B120" s="1" t="s">
        <v>227</v>
      </c>
      <c r="C120" s="5" t="s">
        <v>230</v>
      </c>
      <c r="D120" s="1" t="s">
        <v>253</v>
      </c>
      <c r="E120" s="5" t="s">
        <v>230</v>
      </c>
      <c r="F120" s="1" t="s">
        <v>254</v>
      </c>
      <c r="G120" s="5" t="s">
        <v>230</v>
      </c>
      <c r="H120" s="5">
        <v>0</v>
      </c>
      <c r="I120" s="5" t="s">
        <v>230</v>
      </c>
      <c r="J120" s="5" t="s">
        <v>261</v>
      </c>
      <c r="K120" s="5" t="s">
        <v>230</v>
      </c>
      <c r="L120" s="5" t="s">
        <v>260</v>
      </c>
      <c r="M120" s="5" t="s">
        <v>230</v>
      </c>
      <c r="N120" s="5" t="s">
        <v>262</v>
      </c>
      <c r="O120" s="5" t="s">
        <v>230</v>
      </c>
      <c r="P120" s="1">
        <v>0.1</v>
      </c>
      <c r="Q120" s="5" t="s">
        <v>230</v>
      </c>
      <c r="R120" s="5" t="s">
        <v>252</v>
      </c>
      <c r="S120" s="5" t="s">
        <v>230</v>
      </c>
      <c r="T120" s="1">
        <v>0.5</v>
      </c>
      <c r="U120" s="5" t="s">
        <v>230</v>
      </c>
      <c r="V120" s="5" t="s">
        <v>246</v>
      </c>
      <c r="W120" s="5" t="s">
        <v>230</v>
      </c>
      <c r="X120" s="5" t="s">
        <v>251</v>
      </c>
      <c r="Y120" s="5" t="s">
        <v>230</v>
      </c>
      <c r="Z120" s="1" t="s">
        <v>236</v>
      </c>
      <c r="AA120" s="5" t="s">
        <v>230</v>
      </c>
      <c r="AB120" s="1" t="s">
        <v>248</v>
      </c>
      <c r="AC120" s="5" t="s">
        <v>230</v>
      </c>
    </row>
    <row r="121" spans="1:29" x14ac:dyDescent="0.25">
      <c r="R121" s="4"/>
    </row>
    <row r="122" spans="1:29" x14ac:dyDescent="0.25">
      <c r="R122" s="4"/>
    </row>
    <row r="123" spans="1:29" x14ac:dyDescent="0.25">
      <c r="R123" s="4"/>
    </row>
    <row r="124" spans="1:29" x14ac:dyDescent="0.25">
      <c r="R124" s="4"/>
    </row>
    <row r="125" spans="1:29" x14ac:dyDescent="0.25">
      <c r="R125" s="4"/>
    </row>
    <row r="126" spans="1:29" x14ac:dyDescent="0.25">
      <c r="R126" s="4"/>
    </row>
    <row r="127" spans="1:29" x14ac:dyDescent="0.25">
      <c r="R127" s="4"/>
    </row>
    <row r="128" spans="1:29" x14ac:dyDescent="0.25">
      <c r="R128" s="4"/>
    </row>
    <row r="129" spans="18:18" x14ac:dyDescent="0.25">
      <c r="R129" s="4"/>
    </row>
    <row r="130" spans="18:18" x14ac:dyDescent="0.25">
      <c r="R130" s="4"/>
    </row>
    <row r="131" spans="18:18" x14ac:dyDescent="0.25">
      <c r="R131" s="4"/>
    </row>
    <row r="132" spans="18:18" x14ac:dyDescent="0.25">
      <c r="R132" s="4"/>
    </row>
    <row r="133" spans="18:18" x14ac:dyDescent="0.25">
      <c r="R133" s="4"/>
    </row>
    <row r="134" spans="18:18" x14ac:dyDescent="0.25">
      <c r="R134" s="4"/>
    </row>
    <row r="135" spans="18:18" x14ac:dyDescent="0.25">
      <c r="R135" s="4"/>
    </row>
    <row r="136" spans="18:18" x14ac:dyDescent="0.25">
      <c r="R136" s="4"/>
    </row>
    <row r="137" spans="18:18" x14ac:dyDescent="0.25">
      <c r="R137" s="4"/>
    </row>
    <row r="138" spans="18:18" x14ac:dyDescent="0.25">
      <c r="R138" s="4"/>
    </row>
    <row r="139" spans="18:18" x14ac:dyDescent="0.25">
      <c r="R139" s="4"/>
    </row>
    <row r="140" spans="18:18" x14ac:dyDescent="0.25">
      <c r="R140" s="4"/>
    </row>
    <row r="141" spans="18:18" x14ac:dyDescent="0.25">
      <c r="R141" s="4"/>
    </row>
    <row r="142" spans="18:18" x14ac:dyDescent="0.25">
      <c r="R142" s="4"/>
    </row>
    <row r="143" spans="18:18" x14ac:dyDescent="0.25">
      <c r="R143" s="4"/>
    </row>
    <row r="144" spans="18:18" x14ac:dyDescent="0.25">
      <c r="R144" s="4"/>
    </row>
    <row r="145" spans="18:18" x14ac:dyDescent="0.25">
      <c r="R145" s="4"/>
    </row>
    <row r="146" spans="18:18" x14ac:dyDescent="0.25">
      <c r="R146" s="4"/>
    </row>
    <row r="147" spans="18:18" x14ac:dyDescent="0.25">
      <c r="R147" s="4"/>
    </row>
    <row r="178" spans="1:3" x14ac:dyDescent="0.25">
      <c r="A178" s="1"/>
      <c r="B178" s="1"/>
      <c r="C178" s="1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1" spans="1:3" x14ac:dyDescent="0.25">
      <c r="A181" s="2"/>
      <c r="B181" s="2"/>
      <c r="C181" s="2"/>
    </row>
    <row r="182" spans="1:3" x14ac:dyDescent="0.25">
      <c r="A182" s="2"/>
      <c r="B182" s="2"/>
      <c r="C182" s="2"/>
    </row>
    <row r="183" spans="1:3" x14ac:dyDescent="0.25">
      <c r="A183" s="2"/>
      <c r="B183" s="2"/>
      <c r="C183" s="2"/>
    </row>
    <row r="184" spans="1:3" x14ac:dyDescent="0.25">
      <c r="A184" s="2"/>
      <c r="B184" s="2"/>
      <c r="C184" s="2"/>
    </row>
    <row r="185" spans="1:3" x14ac:dyDescent="0.25">
      <c r="A185" s="2"/>
      <c r="B185" s="2"/>
      <c r="C185" s="2"/>
    </row>
    <row r="186" spans="1:3" x14ac:dyDescent="0.25">
      <c r="A186" s="2"/>
      <c r="B186" s="2"/>
      <c r="C186" s="2"/>
    </row>
    <row r="187" spans="1:3" x14ac:dyDescent="0.25">
      <c r="A187" s="2"/>
      <c r="B187" s="2"/>
      <c r="C187" s="2"/>
    </row>
    <row r="188" spans="1:3" x14ac:dyDescent="0.25">
      <c r="A188" s="2"/>
      <c r="B188" s="2"/>
      <c r="C188" s="2"/>
    </row>
    <row r="189" spans="1:3" x14ac:dyDescent="0.25">
      <c r="A189" s="2"/>
      <c r="B189" s="2"/>
      <c r="C189" s="2"/>
    </row>
    <row r="193" spans="1:3" x14ac:dyDescent="0.25">
      <c r="A193" s="2"/>
      <c r="B193" s="2"/>
      <c r="C193" s="2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4"/>
  <sheetViews>
    <sheetView topLeftCell="A22" zoomScale="80" zoomScaleNormal="80" workbookViewId="0">
      <selection activeCell="L58" sqref="L58"/>
    </sheetView>
  </sheetViews>
  <sheetFormatPr defaultColWidth="11.42578125" defaultRowHeight="15" x14ac:dyDescent="0.25"/>
  <cols>
    <col min="1" max="1" width="32.140625" bestFit="1" customWidth="1"/>
    <col min="2" max="2" width="9.7109375" bestFit="1" customWidth="1"/>
    <col min="3" max="3" width="9.28515625" bestFit="1" customWidth="1"/>
    <col min="4" max="4" width="11" bestFit="1" customWidth="1"/>
    <col min="5" max="5" width="9.28515625" bestFit="1" customWidth="1"/>
    <col min="6" max="6" width="12.85546875" bestFit="1" customWidth="1"/>
    <col min="7" max="7" width="9.28515625" bestFit="1" customWidth="1"/>
    <col min="8" max="8" width="7.42578125" bestFit="1" customWidth="1"/>
    <col min="9" max="11" width="9.28515625" bestFit="1" customWidth="1"/>
    <col min="12" max="12" width="16.85546875" bestFit="1" customWidth="1"/>
    <col min="13" max="13" width="9.28515625" bestFit="1" customWidth="1"/>
    <col min="14" max="14" width="23.85546875" bestFit="1" customWidth="1"/>
    <col min="15" max="15" width="9.28515625" bestFit="1" customWidth="1"/>
    <col min="16" max="16" width="7.42578125" bestFit="1" customWidth="1"/>
    <col min="17" max="17" width="9.28515625" bestFit="1" customWidth="1"/>
    <col min="18" max="18" width="16.28515625" bestFit="1" customWidth="1"/>
    <col min="19" max="19" width="9.28515625" bestFit="1" customWidth="1"/>
    <col min="20" max="20" width="6" bestFit="1" customWidth="1"/>
    <col min="21" max="21" width="9.28515625" bestFit="1" customWidth="1"/>
    <col min="22" max="22" width="10.140625" bestFit="1" customWidth="1"/>
    <col min="23" max="23" width="9.28515625" bestFit="1" customWidth="1"/>
    <col min="24" max="24" width="16.28515625" bestFit="1" customWidth="1"/>
    <col min="25" max="25" width="9.28515625" bestFit="1" customWidth="1"/>
    <col min="26" max="26" width="8.7109375" bestFit="1" customWidth="1"/>
    <col min="27" max="27" width="9.28515625" bestFit="1" customWidth="1"/>
    <col min="28" max="28" width="14.85546875" bestFit="1" customWidth="1"/>
    <col min="29" max="29" width="9.28515625" bestFit="1" customWidth="1"/>
  </cols>
  <sheetData>
    <row r="1" spans="1:30" x14ac:dyDescent="0.25">
      <c r="A1" s="1" t="s">
        <v>32</v>
      </c>
      <c r="B1" s="1" t="s">
        <v>227</v>
      </c>
      <c r="C1" s="5" t="s">
        <v>230</v>
      </c>
      <c r="D1" s="1" t="s">
        <v>253</v>
      </c>
      <c r="E1" s="5" t="s">
        <v>230</v>
      </c>
      <c r="F1" s="1" t="s">
        <v>254</v>
      </c>
      <c r="G1" s="5" t="s">
        <v>230</v>
      </c>
      <c r="H1" s="21">
        <v>0</v>
      </c>
      <c r="I1" s="21" t="s">
        <v>230</v>
      </c>
      <c r="J1" s="21" t="s">
        <v>261</v>
      </c>
      <c r="K1" s="21" t="s">
        <v>230</v>
      </c>
      <c r="L1" s="21" t="s">
        <v>260</v>
      </c>
      <c r="M1" s="21" t="s">
        <v>230</v>
      </c>
      <c r="N1" s="21" t="s">
        <v>262</v>
      </c>
      <c r="O1" s="21" t="s">
        <v>230</v>
      </c>
      <c r="P1" s="1">
        <v>0.1</v>
      </c>
      <c r="Q1" s="5" t="s">
        <v>230</v>
      </c>
      <c r="R1" s="5" t="s">
        <v>252</v>
      </c>
      <c r="S1" s="5" t="s">
        <v>230</v>
      </c>
      <c r="T1" s="1">
        <v>0.5</v>
      </c>
      <c r="U1" s="5" t="s">
        <v>230</v>
      </c>
      <c r="V1" s="5" t="s">
        <v>246</v>
      </c>
      <c r="W1" s="5" t="s">
        <v>230</v>
      </c>
      <c r="X1" s="5" t="s">
        <v>251</v>
      </c>
      <c r="Y1" s="5" t="s">
        <v>230</v>
      </c>
      <c r="Z1" s="1" t="s">
        <v>236</v>
      </c>
      <c r="AA1" s="5" t="s">
        <v>230</v>
      </c>
      <c r="AB1" s="1" t="s">
        <v>248</v>
      </c>
      <c r="AC1" s="5" t="s">
        <v>230</v>
      </c>
      <c r="AD1" s="1"/>
    </row>
    <row r="2" spans="1:30" x14ac:dyDescent="0.25">
      <c r="A2" s="4" t="s">
        <v>7</v>
      </c>
      <c r="B2" s="12">
        <v>17.079999999999998</v>
      </c>
      <c r="C2" s="4">
        <f t="shared" ref="C2:C33" si="0">IF(B2&lt;C$109,0,1)</f>
        <v>0</v>
      </c>
      <c r="D2" s="4">
        <v>5.64</v>
      </c>
      <c r="E2" s="4">
        <f t="shared" ref="E2:E33" si="1">IF(D2&lt;E$109,0,1)</f>
        <v>0</v>
      </c>
      <c r="F2" s="4">
        <v>5.67</v>
      </c>
      <c r="G2" s="4">
        <f t="shared" ref="G2:G33" si="2">IF(F2&lt;G$109,0,1)</f>
        <v>0</v>
      </c>
      <c r="H2" s="22">
        <v>6.49</v>
      </c>
      <c r="I2" s="22">
        <f t="shared" ref="I2:I33" si="3">IF(H2&lt;I$109,0,1)</f>
        <v>0</v>
      </c>
      <c r="J2" s="22">
        <v>4.5</v>
      </c>
      <c r="K2" s="22">
        <f t="shared" ref="K2:K33" si="4">IF(J2&lt;K$109,0,1)</f>
        <v>0</v>
      </c>
      <c r="L2" s="22">
        <v>5.63</v>
      </c>
      <c r="M2" s="22">
        <f t="shared" ref="M2:M33" si="5">IF(L2&lt;M$109,0,1)</f>
        <v>0</v>
      </c>
      <c r="N2" s="22">
        <v>3.91</v>
      </c>
      <c r="O2" s="22">
        <f t="shared" ref="O2:O33" si="6">IF(N2&lt;O$109,0,1)</f>
        <v>0</v>
      </c>
      <c r="P2" s="4">
        <v>12.45</v>
      </c>
      <c r="Q2" s="4">
        <f t="shared" ref="Q2:Q33" si="7">IF(P2&lt;Q$109,0,1)</f>
        <v>0</v>
      </c>
      <c r="R2" s="4">
        <v>36.68</v>
      </c>
      <c r="S2" s="4">
        <f t="shared" ref="S2:S33" si="8">IF(R2&lt;S$109,0,1)</f>
        <v>0</v>
      </c>
      <c r="T2" s="4">
        <v>36.979999999999997</v>
      </c>
      <c r="U2" s="4">
        <f t="shared" ref="U2:U33" si="9">IF(T2&lt;U$109,0,1)</f>
        <v>0</v>
      </c>
      <c r="V2" s="4">
        <v>55.19</v>
      </c>
      <c r="W2" s="4">
        <f t="shared" ref="W2:W33" si="10">IF(V2&lt;W$109,0,1)</f>
        <v>0</v>
      </c>
      <c r="X2" s="4">
        <v>57.05</v>
      </c>
      <c r="Y2" s="4">
        <f t="shared" ref="Y2:Y33" si="11">IF(X2&lt;Y$109,0,1)</f>
        <v>0</v>
      </c>
      <c r="Z2" s="4">
        <v>68.06</v>
      </c>
      <c r="AA2" s="4">
        <f t="shared" ref="AA2:AA33" si="12">IF(Z2&lt;AA$109,0,1)</f>
        <v>0</v>
      </c>
      <c r="AB2" s="4">
        <v>70.69</v>
      </c>
      <c r="AC2" s="4">
        <f t="shared" ref="AC2:AC33" si="13">IF(AB2&lt;AC$109,0,1)</f>
        <v>0</v>
      </c>
    </row>
    <row r="3" spans="1:30" x14ac:dyDescent="0.25">
      <c r="A3" s="4" t="s">
        <v>85</v>
      </c>
      <c r="B3" s="12">
        <v>11.71</v>
      </c>
      <c r="C3" s="4">
        <f t="shared" si="0"/>
        <v>0</v>
      </c>
      <c r="D3" s="4">
        <v>7.16</v>
      </c>
      <c r="E3" s="4">
        <f t="shared" si="1"/>
        <v>0</v>
      </c>
      <c r="F3" s="4">
        <v>7.16</v>
      </c>
      <c r="G3" s="4">
        <f t="shared" si="2"/>
        <v>0</v>
      </c>
      <c r="H3" s="22">
        <v>8.81</v>
      </c>
      <c r="I3" s="22">
        <f t="shared" si="3"/>
        <v>0</v>
      </c>
      <c r="J3" s="22">
        <v>10.42</v>
      </c>
      <c r="K3" s="22">
        <f t="shared" si="4"/>
        <v>1</v>
      </c>
      <c r="L3" s="22">
        <v>7.16</v>
      </c>
      <c r="M3" s="22">
        <f t="shared" si="5"/>
        <v>0</v>
      </c>
      <c r="N3" s="22">
        <v>8.9600000000000009</v>
      </c>
      <c r="O3" s="22">
        <f t="shared" si="6"/>
        <v>1</v>
      </c>
      <c r="P3" s="4">
        <v>14.67</v>
      </c>
      <c r="Q3" s="4">
        <f t="shared" si="7"/>
        <v>1</v>
      </c>
      <c r="R3" s="4">
        <v>42.69</v>
      </c>
      <c r="S3" s="4">
        <f t="shared" si="8"/>
        <v>0</v>
      </c>
      <c r="T3" s="4">
        <v>39.69</v>
      </c>
      <c r="U3" s="4">
        <f t="shared" si="9"/>
        <v>0</v>
      </c>
      <c r="V3" s="4">
        <v>58.44</v>
      </c>
      <c r="W3" s="4">
        <f t="shared" si="10"/>
        <v>0</v>
      </c>
      <c r="X3" s="4">
        <v>64.34</v>
      </c>
      <c r="Y3" s="4">
        <f t="shared" si="11"/>
        <v>0</v>
      </c>
      <c r="Z3" s="4">
        <v>71.84</v>
      </c>
      <c r="AA3" s="4">
        <f t="shared" si="12"/>
        <v>0</v>
      </c>
      <c r="AB3" s="4">
        <v>78.87</v>
      </c>
      <c r="AC3" s="4">
        <f t="shared" si="13"/>
        <v>0</v>
      </c>
    </row>
    <row r="4" spans="1:30" x14ac:dyDescent="0.25">
      <c r="A4" s="4" t="s">
        <v>145</v>
      </c>
      <c r="B4" s="12">
        <v>14.79</v>
      </c>
      <c r="C4" s="4">
        <f t="shared" si="0"/>
        <v>0</v>
      </c>
      <c r="D4" s="4">
        <v>3.04</v>
      </c>
      <c r="E4" s="4">
        <f t="shared" si="1"/>
        <v>0</v>
      </c>
      <c r="F4" s="4">
        <v>5.65</v>
      </c>
      <c r="G4" s="4">
        <f t="shared" si="2"/>
        <v>0</v>
      </c>
      <c r="H4" s="22">
        <v>1.49</v>
      </c>
      <c r="I4" s="22">
        <f t="shared" si="3"/>
        <v>0</v>
      </c>
      <c r="J4" s="22">
        <v>1.08</v>
      </c>
      <c r="K4" s="22">
        <f t="shared" si="4"/>
        <v>0</v>
      </c>
      <c r="L4" s="22">
        <v>1.31</v>
      </c>
      <c r="M4" s="22">
        <f t="shared" si="5"/>
        <v>0</v>
      </c>
      <c r="N4" s="22">
        <v>0.91</v>
      </c>
      <c r="O4" s="22">
        <f t="shared" si="6"/>
        <v>0</v>
      </c>
      <c r="P4" s="4">
        <v>5.13</v>
      </c>
      <c r="Q4" s="4">
        <f t="shared" si="7"/>
        <v>0</v>
      </c>
      <c r="R4" s="4">
        <v>19.82</v>
      </c>
      <c r="S4" s="4">
        <f t="shared" si="8"/>
        <v>0</v>
      </c>
      <c r="T4" s="4">
        <v>19.829999999999998</v>
      </c>
      <c r="U4" s="4">
        <f t="shared" si="9"/>
        <v>0</v>
      </c>
      <c r="V4" s="4">
        <v>30.76</v>
      </c>
      <c r="W4" s="4">
        <f t="shared" si="10"/>
        <v>0</v>
      </c>
      <c r="X4" s="4">
        <v>31.42</v>
      </c>
      <c r="Y4" s="4">
        <f t="shared" si="11"/>
        <v>0</v>
      </c>
      <c r="Z4" s="4">
        <v>38.29</v>
      </c>
      <c r="AA4" s="4">
        <f t="shared" si="12"/>
        <v>0</v>
      </c>
      <c r="AB4" s="4">
        <v>39.159999999999997</v>
      </c>
      <c r="AC4" s="4">
        <f t="shared" si="13"/>
        <v>0</v>
      </c>
    </row>
    <row r="5" spans="1:30" x14ac:dyDescent="0.25">
      <c r="A5" s="4" t="s">
        <v>146</v>
      </c>
      <c r="B5" s="12">
        <v>75.23</v>
      </c>
      <c r="C5" s="4">
        <f t="shared" si="0"/>
        <v>1</v>
      </c>
      <c r="D5" s="4">
        <v>4.8099999999999996</v>
      </c>
      <c r="E5" s="4">
        <f t="shared" si="1"/>
        <v>0</v>
      </c>
      <c r="F5" s="4">
        <v>5</v>
      </c>
      <c r="G5" s="4">
        <f t="shared" si="2"/>
        <v>0</v>
      </c>
      <c r="H5" s="22">
        <v>5.6</v>
      </c>
      <c r="I5" s="22">
        <f t="shared" si="3"/>
        <v>0</v>
      </c>
      <c r="J5" s="22">
        <v>6.68</v>
      </c>
      <c r="K5" s="22">
        <f t="shared" si="4"/>
        <v>0</v>
      </c>
      <c r="L5" s="22">
        <v>4.67</v>
      </c>
      <c r="M5" s="22">
        <f t="shared" si="5"/>
        <v>0</v>
      </c>
      <c r="N5" s="22">
        <v>5.62</v>
      </c>
      <c r="O5" s="22">
        <f t="shared" si="6"/>
        <v>0</v>
      </c>
      <c r="P5" s="4">
        <v>9.14</v>
      </c>
      <c r="Q5" s="4">
        <f t="shared" si="7"/>
        <v>0</v>
      </c>
      <c r="R5" s="4">
        <v>27.72</v>
      </c>
      <c r="S5" s="4">
        <f t="shared" si="8"/>
        <v>0</v>
      </c>
      <c r="T5" s="4">
        <v>23.97</v>
      </c>
      <c r="U5" s="4">
        <f t="shared" si="9"/>
        <v>0</v>
      </c>
      <c r="V5" s="4">
        <v>35.04</v>
      </c>
      <c r="W5" s="4">
        <f t="shared" si="10"/>
        <v>0</v>
      </c>
      <c r="X5" s="4">
        <v>41.82</v>
      </c>
      <c r="Y5" s="4">
        <f t="shared" si="11"/>
        <v>0</v>
      </c>
      <c r="Z5" s="4">
        <v>43</v>
      </c>
      <c r="AA5" s="4">
        <f t="shared" si="12"/>
        <v>0</v>
      </c>
      <c r="AB5" s="4">
        <v>51.32</v>
      </c>
      <c r="AC5" s="4">
        <f t="shared" si="13"/>
        <v>0</v>
      </c>
    </row>
    <row r="6" spans="1:30" x14ac:dyDescent="0.25">
      <c r="A6" s="4" t="s">
        <v>147</v>
      </c>
      <c r="B6" s="12">
        <v>25.32</v>
      </c>
      <c r="C6" s="4">
        <f t="shared" si="0"/>
        <v>1</v>
      </c>
      <c r="D6" s="4">
        <v>3.71</v>
      </c>
      <c r="E6" s="4">
        <f t="shared" si="1"/>
        <v>0</v>
      </c>
      <c r="F6" s="4">
        <v>3.71</v>
      </c>
      <c r="G6" s="4">
        <f t="shared" si="2"/>
        <v>0</v>
      </c>
      <c r="H6" s="22">
        <v>4.84</v>
      </c>
      <c r="I6" s="22">
        <f t="shared" si="3"/>
        <v>0</v>
      </c>
      <c r="J6" s="22">
        <v>4.83</v>
      </c>
      <c r="K6" s="22">
        <f t="shared" si="4"/>
        <v>0</v>
      </c>
      <c r="L6" s="22">
        <v>3.7</v>
      </c>
      <c r="M6" s="22">
        <f t="shared" si="5"/>
        <v>0</v>
      </c>
      <c r="N6" s="22">
        <v>3.81</v>
      </c>
      <c r="O6" s="22">
        <f t="shared" si="6"/>
        <v>0</v>
      </c>
      <c r="P6" s="4">
        <v>9</v>
      </c>
      <c r="Q6" s="4">
        <f t="shared" si="7"/>
        <v>0</v>
      </c>
      <c r="R6" s="4">
        <v>28.3</v>
      </c>
      <c r="S6" s="4">
        <f t="shared" si="8"/>
        <v>0</v>
      </c>
      <c r="T6" s="4">
        <v>26.49</v>
      </c>
      <c r="U6" s="4">
        <f t="shared" si="9"/>
        <v>0</v>
      </c>
      <c r="V6" s="4">
        <v>39.65</v>
      </c>
      <c r="W6" s="4">
        <f t="shared" si="10"/>
        <v>0</v>
      </c>
      <c r="X6" s="4">
        <v>43.66</v>
      </c>
      <c r="Y6" s="4">
        <f t="shared" si="11"/>
        <v>0</v>
      </c>
      <c r="Z6" s="4">
        <v>48.93</v>
      </c>
      <c r="AA6" s="4">
        <f t="shared" si="12"/>
        <v>0</v>
      </c>
      <c r="AB6" s="4">
        <v>53.97</v>
      </c>
      <c r="AC6" s="4">
        <f t="shared" si="13"/>
        <v>0</v>
      </c>
    </row>
    <row r="7" spans="1:30" x14ac:dyDescent="0.25">
      <c r="A7" s="4" t="s">
        <v>148</v>
      </c>
      <c r="B7" s="12">
        <v>67.05</v>
      </c>
      <c r="C7" s="4">
        <f t="shared" si="0"/>
        <v>1</v>
      </c>
      <c r="D7" s="4">
        <v>5.19</v>
      </c>
      <c r="E7" s="4">
        <f t="shared" si="1"/>
        <v>0</v>
      </c>
      <c r="F7" s="4">
        <v>5.23</v>
      </c>
      <c r="G7" s="4">
        <f t="shared" si="2"/>
        <v>0</v>
      </c>
      <c r="H7" s="22">
        <v>6.2</v>
      </c>
      <c r="I7" s="22">
        <f t="shared" si="3"/>
        <v>0</v>
      </c>
      <c r="J7" s="22">
        <v>6.61</v>
      </c>
      <c r="K7" s="22">
        <f t="shared" si="4"/>
        <v>0</v>
      </c>
      <c r="L7" s="22">
        <v>5.17</v>
      </c>
      <c r="M7" s="22">
        <f t="shared" si="5"/>
        <v>0</v>
      </c>
      <c r="N7" s="22">
        <v>5.43</v>
      </c>
      <c r="O7" s="22">
        <f t="shared" si="6"/>
        <v>0</v>
      </c>
      <c r="P7" s="4">
        <v>10.78</v>
      </c>
      <c r="Q7" s="4">
        <f t="shared" si="7"/>
        <v>0</v>
      </c>
      <c r="R7" s="4">
        <v>31.75</v>
      </c>
      <c r="S7" s="4">
        <f t="shared" si="8"/>
        <v>0</v>
      </c>
      <c r="T7" s="4">
        <v>30.39</v>
      </c>
      <c r="U7" s="4">
        <f t="shared" si="9"/>
        <v>0</v>
      </c>
      <c r="V7" s="4">
        <v>44.88</v>
      </c>
      <c r="W7" s="4">
        <f t="shared" si="10"/>
        <v>0</v>
      </c>
      <c r="X7" s="4">
        <v>48.91</v>
      </c>
      <c r="Y7" s="4">
        <f t="shared" si="11"/>
        <v>0</v>
      </c>
      <c r="Z7" s="4">
        <v>55.39</v>
      </c>
      <c r="AA7" s="4">
        <f t="shared" si="12"/>
        <v>0</v>
      </c>
      <c r="AB7" s="4">
        <v>60.39</v>
      </c>
      <c r="AC7" s="4">
        <f t="shared" si="13"/>
        <v>0</v>
      </c>
    </row>
    <row r="8" spans="1:30" x14ac:dyDescent="0.25">
      <c r="A8" s="4" t="s">
        <v>149</v>
      </c>
      <c r="B8" s="12">
        <v>94.01</v>
      </c>
      <c r="C8" s="4">
        <f t="shared" si="0"/>
        <v>1</v>
      </c>
      <c r="D8" s="4">
        <v>7.75</v>
      </c>
      <c r="E8" s="4">
        <f t="shared" si="1"/>
        <v>1</v>
      </c>
      <c r="F8" s="4">
        <v>7.76</v>
      </c>
      <c r="G8" s="4">
        <f t="shared" si="2"/>
        <v>0</v>
      </c>
      <c r="H8" s="22">
        <v>9.7799999999999994</v>
      </c>
      <c r="I8" s="22">
        <f t="shared" si="3"/>
        <v>1</v>
      </c>
      <c r="J8" s="22">
        <v>11.49</v>
      </c>
      <c r="K8" s="22">
        <f t="shared" si="4"/>
        <v>1</v>
      </c>
      <c r="L8" s="22">
        <v>7.74</v>
      </c>
      <c r="M8" s="22">
        <f t="shared" si="5"/>
        <v>0</v>
      </c>
      <c r="N8" s="22">
        <v>9.1300000000000008</v>
      </c>
      <c r="O8" s="22">
        <f t="shared" si="6"/>
        <v>1</v>
      </c>
      <c r="P8" s="4">
        <v>15.12</v>
      </c>
      <c r="Q8" s="4">
        <f t="shared" si="7"/>
        <v>1</v>
      </c>
      <c r="R8" s="4">
        <v>45.36</v>
      </c>
      <c r="S8" s="4">
        <f t="shared" si="8"/>
        <v>0</v>
      </c>
      <c r="T8" s="4">
        <v>38</v>
      </c>
      <c r="U8" s="4">
        <f t="shared" si="9"/>
        <v>0</v>
      </c>
      <c r="V8" s="4">
        <v>55.07</v>
      </c>
      <c r="W8" s="4">
        <f t="shared" si="10"/>
        <v>0</v>
      </c>
      <c r="X8" s="4">
        <v>68.760000000000005</v>
      </c>
      <c r="Y8" s="4">
        <f t="shared" si="11"/>
        <v>0</v>
      </c>
      <c r="Z8" s="4">
        <v>67.63</v>
      </c>
      <c r="AA8" s="4">
        <f t="shared" si="12"/>
        <v>0</v>
      </c>
      <c r="AB8" s="4">
        <v>84.55</v>
      </c>
      <c r="AC8" s="4">
        <f t="shared" si="13"/>
        <v>0</v>
      </c>
    </row>
    <row r="9" spans="1:30" x14ac:dyDescent="0.25">
      <c r="A9" s="4" t="s">
        <v>150</v>
      </c>
      <c r="B9" s="12">
        <v>88.13</v>
      </c>
      <c r="C9" s="4">
        <f t="shared" si="0"/>
        <v>1</v>
      </c>
      <c r="D9" s="4">
        <v>5.05</v>
      </c>
      <c r="E9" s="4">
        <f t="shared" si="1"/>
        <v>0</v>
      </c>
      <c r="F9" s="4">
        <v>5.05</v>
      </c>
      <c r="G9" s="4">
        <f t="shared" si="2"/>
        <v>0</v>
      </c>
      <c r="H9" s="22">
        <v>6.4</v>
      </c>
      <c r="I9" s="22">
        <f t="shared" si="3"/>
        <v>0</v>
      </c>
      <c r="J9" s="22">
        <v>8.32</v>
      </c>
      <c r="K9" s="22">
        <f t="shared" si="4"/>
        <v>0</v>
      </c>
      <c r="L9" s="22">
        <v>5.05</v>
      </c>
      <c r="M9" s="22">
        <f t="shared" si="5"/>
        <v>0</v>
      </c>
      <c r="N9" s="22">
        <v>6.86</v>
      </c>
      <c r="O9" s="22">
        <f t="shared" si="6"/>
        <v>0</v>
      </c>
      <c r="P9" s="4">
        <v>9.92</v>
      </c>
      <c r="Q9" s="4">
        <f t="shared" si="7"/>
        <v>0</v>
      </c>
      <c r="R9" s="4">
        <v>30.67</v>
      </c>
      <c r="S9" s="4">
        <f t="shared" si="8"/>
        <v>0</v>
      </c>
      <c r="T9" s="4">
        <v>24.74</v>
      </c>
      <c r="U9" s="4">
        <f t="shared" si="9"/>
        <v>0</v>
      </c>
      <c r="V9" s="4">
        <v>35.82</v>
      </c>
      <c r="W9" s="4">
        <f t="shared" si="10"/>
        <v>0</v>
      </c>
      <c r="X9" s="4">
        <v>45.54</v>
      </c>
      <c r="Y9" s="4">
        <f t="shared" si="11"/>
        <v>0</v>
      </c>
      <c r="Z9" s="4">
        <v>43.81</v>
      </c>
      <c r="AA9" s="4">
        <f t="shared" si="12"/>
        <v>0</v>
      </c>
      <c r="AB9" s="4">
        <v>55.7</v>
      </c>
      <c r="AC9" s="4">
        <f t="shared" si="13"/>
        <v>0</v>
      </c>
    </row>
    <row r="10" spans="1:30" x14ac:dyDescent="0.25">
      <c r="A10" s="4" t="s">
        <v>6</v>
      </c>
      <c r="B10" s="12">
        <v>14.05</v>
      </c>
      <c r="C10" s="4">
        <f t="shared" si="0"/>
        <v>0</v>
      </c>
      <c r="D10" s="4">
        <v>6.6</v>
      </c>
      <c r="E10" s="4">
        <f t="shared" si="1"/>
        <v>0</v>
      </c>
      <c r="F10" s="4">
        <v>7.84</v>
      </c>
      <c r="G10" s="4">
        <f t="shared" si="2"/>
        <v>0</v>
      </c>
      <c r="H10" s="22">
        <v>6.96</v>
      </c>
      <c r="I10" s="22">
        <f t="shared" si="3"/>
        <v>0</v>
      </c>
      <c r="J10" s="22">
        <v>6.12</v>
      </c>
      <c r="K10" s="22">
        <f t="shared" si="4"/>
        <v>0</v>
      </c>
      <c r="L10" s="22">
        <v>5.77</v>
      </c>
      <c r="M10" s="22">
        <f t="shared" si="5"/>
        <v>0</v>
      </c>
      <c r="N10" s="22">
        <v>4.2300000000000004</v>
      </c>
      <c r="O10" s="22">
        <f t="shared" si="6"/>
        <v>0</v>
      </c>
      <c r="P10" s="4">
        <v>12.67</v>
      </c>
      <c r="Q10" s="4">
        <f t="shared" si="7"/>
        <v>0</v>
      </c>
      <c r="R10" s="4">
        <v>37.549999999999997</v>
      </c>
      <c r="S10" s="4">
        <f t="shared" si="8"/>
        <v>0</v>
      </c>
      <c r="T10" s="4">
        <v>36.51</v>
      </c>
      <c r="U10" s="4">
        <f t="shared" si="9"/>
        <v>0</v>
      </c>
      <c r="V10" s="4">
        <v>54.42</v>
      </c>
      <c r="W10" s="4">
        <f t="shared" si="10"/>
        <v>0</v>
      </c>
      <c r="X10" s="4">
        <v>57.25</v>
      </c>
      <c r="Y10" s="4">
        <f t="shared" si="11"/>
        <v>0</v>
      </c>
      <c r="Z10" s="4">
        <v>66.930000000000007</v>
      </c>
      <c r="AA10" s="4">
        <f t="shared" si="12"/>
        <v>0</v>
      </c>
      <c r="AB10" s="4">
        <v>70.709999999999994</v>
      </c>
      <c r="AC10" s="4">
        <f t="shared" si="13"/>
        <v>0</v>
      </c>
    </row>
    <row r="11" spans="1:30" x14ac:dyDescent="0.25">
      <c r="A11" s="4" t="s">
        <v>52</v>
      </c>
      <c r="B11" s="12">
        <v>31.95</v>
      </c>
      <c r="C11" s="4">
        <f t="shared" si="0"/>
        <v>1</v>
      </c>
      <c r="D11" s="4">
        <v>3.1</v>
      </c>
      <c r="E11" s="4">
        <f t="shared" si="1"/>
        <v>0</v>
      </c>
      <c r="F11" s="4">
        <v>3.18</v>
      </c>
      <c r="G11" s="4">
        <f t="shared" si="2"/>
        <v>0</v>
      </c>
      <c r="H11" s="22">
        <v>3.88</v>
      </c>
      <c r="I11" s="22">
        <f t="shared" si="3"/>
        <v>0</v>
      </c>
      <c r="J11" s="22">
        <v>4.58</v>
      </c>
      <c r="K11" s="22">
        <f t="shared" si="4"/>
        <v>0</v>
      </c>
      <c r="L11" s="22">
        <v>3.04</v>
      </c>
      <c r="M11" s="22">
        <f t="shared" si="5"/>
        <v>0</v>
      </c>
      <c r="N11" s="22">
        <v>3.73</v>
      </c>
      <c r="O11" s="22">
        <f t="shared" si="6"/>
        <v>0</v>
      </c>
      <c r="P11" s="4">
        <v>7.26</v>
      </c>
      <c r="Q11" s="4">
        <f t="shared" si="7"/>
        <v>0</v>
      </c>
      <c r="R11" s="4">
        <v>23.29</v>
      </c>
      <c r="S11" s="4">
        <f t="shared" si="8"/>
        <v>0</v>
      </c>
      <c r="T11" s="4">
        <v>21.49</v>
      </c>
      <c r="U11" s="4">
        <f t="shared" si="9"/>
        <v>0</v>
      </c>
      <c r="V11" s="4">
        <v>32.130000000000003</v>
      </c>
      <c r="W11" s="4">
        <f t="shared" si="10"/>
        <v>0</v>
      </c>
      <c r="X11" s="4">
        <v>35.76</v>
      </c>
      <c r="Y11" s="4">
        <f t="shared" si="11"/>
        <v>0</v>
      </c>
      <c r="Z11" s="4">
        <v>39.71</v>
      </c>
      <c r="AA11" s="4">
        <f t="shared" si="12"/>
        <v>0</v>
      </c>
      <c r="AB11" s="4">
        <v>44.14</v>
      </c>
      <c r="AC11" s="4">
        <f t="shared" si="13"/>
        <v>0</v>
      </c>
    </row>
    <row r="12" spans="1:30" x14ac:dyDescent="0.25">
      <c r="A12" s="4" t="s">
        <v>53</v>
      </c>
      <c r="B12" s="12">
        <v>18.649999999999999</v>
      </c>
      <c r="C12" s="4">
        <f t="shared" si="0"/>
        <v>0</v>
      </c>
      <c r="D12" s="4">
        <v>6.03</v>
      </c>
      <c r="E12" s="4">
        <f t="shared" si="1"/>
        <v>0</v>
      </c>
      <c r="F12" s="4">
        <v>6.03</v>
      </c>
      <c r="G12" s="4">
        <f t="shared" si="2"/>
        <v>0</v>
      </c>
      <c r="H12" s="22">
        <v>7.56</v>
      </c>
      <c r="I12" s="22">
        <f t="shared" si="3"/>
        <v>0</v>
      </c>
      <c r="J12" s="22">
        <v>6.55</v>
      </c>
      <c r="K12" s="22">
        <f t="shared" si="4"/>
        <v>0</v>
      </c>
      <c r="L12" s="22">
        <v>6.02</v>
      </c>
      <c r="M12" s="22">
        <f t="shared" si="5"/>
        <v>0</v>
      </c>
      <c r="N12" s="22">
        <v>5.69</v>
      </c>
      <c r="O12" s="22">
        <f t="shared" si="6"/>
        <v>0</v>
      </c>
      <c r="P12" s="4">
        <v>12.99</v>
      </c>
      <c r="Q12" s="4">
        <f t="shared" si="7"/>
        <v>0</v>
      </c>
      <c r="R12" s="4">
        <v>35.58</v>
      </c>
      <c r="S12" s="4">
        <f t="shared" si="8"/>
        <v>0</v>
      </c>
      <c r="T12" s="4">
        <v>35.590000000000003</v>
      </c>
      <c r="U12" s="4">
        <f t="shared" si="9"/>
        <v>0</v>
      </c>
      <c r="V12" s="4">
        <v>52.44</v>
      </c>
      <c r="W12" s="4">
        <f t="shared" si="10"/>
        <v>0</v>
      </c>
      <c r="X12" s="4">
        <v>54.71</v>
      </c>
      <c r="Y12" s="4">
        <f t="shared" si="11"/>
        <v>0</v>
      </c>
      <c r="Z12" s="4">
        <v>64.569999999999993</v>
      </c>
      <c r="AA12" s="4">
        <f t="shared" si="12"/>
        <v>0</v>
      </c>
      <c r="AB12" s="4">
        <v>67.52</v>
      </c>
      <c r="AC12" s="4">
        <f t="shared" si="13"/>
        <v>0</v>
      </c>
    </row>
    <row r="13" spans="1:30" x14ac:dyDescent="0.25">
      <c r="A13" s="4" t="s">
        <v>89</v>
      </c>
      <c r="B13" s="12">
        <v>23.13</v>
      </c>
      <c r="C13" s="4">
        <f t="shared" si="0"/>
        <v>1</v>
      </c>
      <c r="D13" s="4">
        <v>3.43</v>
      </c>
      <c r="E13" s="4">
        <f t="shared" si="1"/>
        <v>0</v>
      </c>
      <c r="F13" s="4">
        <v>3.44</v>
      </c>
      <c r="G13" s="4">
        <f t="shared" si="2"/>
        <v>0</v>
      </c>
      <c r="H13" s="22">
        <v>4.34</v>
      </c>
      <c r="I13" s="22">
        <f t="shared" si="3"/>
        <v>0</v>
      </c>
      <c r="J13" s="22">
        <v>5.14</v>
      </c>
      <c r="K13" s="22">
        <f t="shared" si="4"/>
        <v>0</v>
      </c>
      <c r="L13" s="22">
        <v>3.42</v>
      </c>
      <c r="M13" s="22">
        <f t="shared" si="5"/>
        <v>0</v>
      </c>
      <c r="N13" s="22">
        <v>4.25</v>
      </c>
      <c r="O13" s="22">
        <f t="shared" si="6"/>
        <v>0</v>
      </c>
      <c r="P13" s="4">
        <v>7.44</v>
      </c>
      <c r="Q13" s="4">
        <f t="shared" si="7"/>
        <v>0</v>
      </c>
      <c r="R13" s="4">
        <v>20.69</v>
      </c>
      <c r="S13" s="4">
        <f t="shared" si="8"/>
        <v>0</v>
      </c>
      <c r="T13" s="4">
        <v>20.56</v>
      </c>
      <c r="U13" s="4">
        <f t="shared" si="9"/>
        <v>0</v>
      </c>
      <c r="V13" s="4">
        <v>30.31</v>
      </c>
      <c r="W13" s="4">
        <f t="shared" si="10"/>
        <v>0</v>
      </c>
      <c r="X13" s="4">
        <v>31.7</v>
      </c>
      <c r="Y13" s="4">
        <f t="shared" si="11"/>
        <v>0</v>
      </c>
      <c r="Z13" s="4">
        <v>37.43</v>
      </c>
      <c r="AA13" s="4">
        <f t="shared" si="12"/>
        <v>0</v>
      </c>
      <c r="AB13" s="4">
        <v>39.06</v>
      </c>
      <c r="AC13" s="4">
        <f t="shared" si="13"/>
        <v>0</v>
      </c>
    </row>
    <row r="14" spans="1:30" x14ac:dyDescent="0.25">
      <c r="A14" s="4" t="s">
        <v>131</v>
      </c>
      <c r="B14" s="12">
        <v>27.65</v>
      </c>
      <c r="C14" s="4">
        <f t="shared" si="0"/>
        <v>1</v>
      </c>
      <c r="D14" s="4">
        <v>5.37</v>
      </c>
      <c r="E14" s="4">
        <f t="shared" si="1"/>
        <v>0</v>
      </c>
      <c r="F14" s="4">
        <v>5.38</v>
      </c>
      <c r="G14" s="4">
        <f t="shared" si="2"/>
        <v>0</v>
      </c>
      <c r="H14" s="22">
        <v>6.54</v>
      </c>
      <c r="I14" s="22">
        <f t="shared" si="3"/>
        <v>0</v>
      </c>
      <c r="J14" s="22">
        <v>6.07</v>
      </c>
      <c r="K14" s="22">
        <f t="shared" si="4"/>
        <v>0</v>
      </c>
      <c r="L14" s="22">
        <v>5.37</v>
      </c>
      <c r="M14" s="22">
        <f t="shared" si="5"/>
        <v>0</v>
      </c>
      <c r="N14" s="22">
        <v>5.26</v>
      </c>
      <c r="O14" s="22">
        <f t="shared" si="6"/>
        <v>0</v>
      </c>
      <c r="P14" s="4">
        <v>12.23</v>
      </c>
      <c r="Q14" s="4">
        <f t="shared" si="7"/>
        <v>0</v>
      </c>
      <c r="R14" s="4">
        <v>36.909999999999997</v>
      </c>
      <c r="S14" s="4">
        <f t="shared" si="8"/>
        <v>0</v>
      </c>
      <c r="T14" s="4">
        <v>35.89</v>
      </c>
      <c r="U14" s="4">
        <f t="shared" si="9"/>
        <v>0</v>
      </c>
      <c r="V14" s="4">
        <v>53.67</v>
      </c>
      <c r="W14" s="4">
        <f t="shared" si="10"/>
        <v>0</v>
      </c>
      <c r="X14" s="4">
        <v>56.8</v>
      </c>
      <c r="Y14" s="4">
        <f t="shared" si="11"/>
        <v>0</v>
      </c>
      <c r="Z14" s="4">
        <v>66.180000000000007</v>
      </c>
      <c r="AA14" s="4">
        <f t="shared" si="12"/>
        <v>0</v>
      </c>
      <c r="AB14" s="4">
        <v>70.150000000000006</v>
      </c>
      <c r="AC14" s="4">
        <f t="shared" si="13"/>
        <v>0</v>
      </c>
    </row>
    <row r="15" spans="1:30" x14ac:dyDescent="0.25">
      <c r="A15" s="4" t="s">
        <v>132</v>
      </c>
      <c r="B15" s="12">
        <v>12.41</v>
      </c>
      <c r="C15" s="4">
        <f t="shared" si="0"/>
        <v>0</v>
      </c>
      <c r="D15" s="4">
        <v>6.09</v>
      </c>
      <c r="E15" s="4">
        <f t="shared" si="1"/>
        <v>0</v>
      </c>
      <c r="F15" s="4">
        <v>6.1</v>
      </c>
      <c r="G15" s="4">
        <f t="shared" si="2"/>
        <v>0</v>
      </c>
      <c r="H15" s="22">
        <v>7.47</v>
      </c>
      <c r="I15" s="22">
        <f t="shared" si="3"/>
        <v>0</v>
      </c>
      <c r="J15" s="22">
        <v>7.43</v>
      </c>
      <c r="K15" s="22">
        <f t="shared" si="4"/>
        <v>0</v>
      </c>
      <c r="L15" s="22">
        <v>6.09</v>
      </c>
      <c r="M15" s="22">
        <f t="shared" si="5"/>
        <v>0</v>
      </c>
      <c r="N15" s="22">
        <v>6.15</v>
      </c>
      <c r="O15" s="22">
        <f t="shared" si="6"/>
        <v>0</v>
      </c>
      <c r="P15" s="4">
        <v>14.81</v>
      </c>
      <c r="Q15" s="4">
        <f t="shared" si="7"/>
        <v>1</v>
      </c>
      <c r="R15" s="4">
        <v>45.34</v>
      </c>
      <c r="S15" s="4">
        <f t="shared" si="8"/>
        <v>0</v>
      </c>
      <c r="T15" s="4">
        <v>45.02</v>
      </c>
      <c r="U15" s="4">
        <f t="shared" si="9"/>
        <v>1</v>
      </c>
      <c r="V15" s="4">
        <v>67.47</v>
      </c>
      <c r="W15" s="4">
        <f t="shared" si="10"/>
        <v>1</v>
      </c>
      <c r="X15" s="4">
        <v>70.37</v>
      </c>
      <c r="Y15" s="4">
        <f t="shared" si="11"/>
        <v>1</v>
      </c>
      <c r="Z15" s="4">
        <v>83.4</v>
      </c>
      <c r="AA15" s="4">
        <f t="shared" si="12"/>
        <v>1</v>
      </c>
      <c r="AB15" s="4">
        <v>87.09</v>
      </c>
      <c r="AC15" s="4">
        <f t="shared" si="13"/>
        <v>1</v>
      </c>
    </row>
    <row r="16" spans="1:30" x14ac:dyDescent="0.25">
      <c r="A16" s="4" t="s">
        <v>133</v>
      </c>
      <c r="B16" s="12">
        <v>21.93</v>
      </c>
      <c r="C16" s="4">
        <f t="shared" si="0"/>
        <v>1</v>
      </c>
      <c r="D16" s="4">
        <v>9.27</v>
      </c>
      <c r="E16" s="4">
        <f t="shared" si="1"/>
        <v>1</v>
      </c>
      <c r="F16" s="4">
        <v>9.2799999999999994</v>
      </c>
      <c r="G16" s="4">
        <f t="shared" si="2"/>
        <v>1</v>
      </c>
      <c r="H16" s="22">
        <v>11.34</v>
      </c>
      <c r="I16" s="22">
        <f t="shared" si="3"/>
        <v>1</v>
      </c>
      <c r="J16" s="22">
        <v>12.09</v>
      </c>
      <c r="K16" s="22">
        <f t="shared" si="4"/>
        <v>1</v>
      </c>
      <c r="L16" s="22">
        <v>9.27</v>
      </c>
      <c r="M16" s="22">
        <f t="shared" si="5"/>
        <v>1</v>
      </c>
      <c r="N16" s="22">
        <v>10.32</v>
      </c>
      <c r="O16" s="22">
        <f t="shared" si="6"/>
        <v>1</v>
      </c>
      <c r="P16" s="4">
        <v>16.329999999999998</v>
      </c>
      <c r="Q16" s="4">
        <f t="shared" si="7"/>
        <v>1</v>
      </c>
      <c r="R16" s="4">
        <v>38.6</v>
      </c>
      <c r="S16" s="4">
        <f t="shared" si="8"/>
        <v>0</v>
      </c>
      <c r="T16" s="4">
        <v>38.04</v>
      </c>
      <c r="U16" s="4">
        <f t="shared" si="9"/>
        <v>0</v>
      </c>
      <c r="V16" s="4">
        <v>54.02</v>
      </c>
      <c r="W16" s="4">
        <f t="shared" si="10"/>
        <v>0</v>
      </c>
      <c r="X16" s="4">
        <v>58.01</v>
      </c>
      <c r="Y16" s="4">
        <f t="shared" si="11"/>
        <v>0</v>
      </c>
      <c r="Z16" s="4">
        <v>66.239999999999995</v>
      </c>
      <c r="AA16" s="4">
        <f t="shared" si="12"/>
        <v>0</v>
      </c>
      <c r="AB16" s="4">
        <v>71.069999999999993</v>
      </c>
      <c r="AC16" s="4">
        <f t="shared" si="13"/>
        <v>0</v>
      </c>
    </row>
    <row r="17" spans="1:29" x14ac:dyDescent="0.25">
      <c r="A17" s="4" t="s">
        <v>249</v>
      </c>
      <c r="B17" s="12">
        <v>23.65</v>
      </c>
      <c r="C17" s="4">
        <f t="shared" si="0"/>
        <v>1</v>
      </c>
      <c r="D17" s="4">
        <v>2.97</v>
      </c>
      <c r="E17" s="4">
        <f t="shared" si="1"/>
        <v>0</v>
      </c>
      <c r="F17" s="4">
        <v>3.14</v>
      </c>
      <c r="G17" s="4">
        <f t="shared" si="2"/>
        <v>0</v>
      </c>
      <c r="H17" s="22">
        <v>4.6900000000000004</v>
      </c>
      <c r="I17" s="22">
        <f t="shared" si="3"/>
        <v>0</v>
      </c>
      <c r="J17" s="22">
        <v>4.13</v>
      </c>
      <c r="K17" s="22">
        <f t="shared" si="4"/>
        <v>0</v>
      </c>
      <c r="L17" s="22">
        <v>2.86</v>
      </c>
      <c r="M17" s="22">
        <f t="shared" si="5"/>
        <v>0</v>
      </c>
      <c r="N17" s="22">
        <v>2.92</v>
      </c>
      <c r="O17" s="22">
        <f t="shared" si="6"/>
        <v>0</v>
      </c>
      <c r="P17" s="4">
        <v>11.78</v>
      </c>
      <c r="Q17" s="4">
        <f t="shared" si="7"/>
        <v>0</v>
      </c>
      <c r="R17" s="4">
        <v>42.46</v>
      </c>
      <c r="S17" s="4">
        <f t="shared" si="8"/>
        <v>0</v>
      </c>
      <c r="T17" s="4">
        <v>41.46</v>
      </c>
      <c r="U17" s="4">
        <f t="shared" si="9"/>
        <v>0</v>
      </c>
      <c r="V17" s="4">
        <v>63.91</v>
      </c>
      <c r="W17" s="4">
        <f t="shared" si="10"/>
        <v>1</v>
      </c>
      <c r="X17" s="4">
        <v>66.63</v>
      </c>
      <c r="Y17" s="4">
        <f t="shared" si="11"/>
        <v>0</v>
      </c>
      <c r="Z17" s="4">
        <v>79.430000000000007</v>
      </c>
      <c r="AA17" s="4">
        <f t="shared" si="12"/>
        <v>1</v>
      </c>
      <c r="AB17" s="4">
        <v>82.85</v>
      </c>
      <c r="AC17" s="4">
        <f t="shared" si="13"/>
        <v>0</v>
      </c>
    </row>
    <row r="18" spans="1:29" x14ac:dyDescent="0.25">
      <c r="A18" s="4" t="s">
        <v>247</v>
      </c>
      <c r="B18" s="12">
        <v>44.73</v>
      </c>
      <c r="C18" s="4">
        <f t="shared" si="0"/>
        <v>1</v>
      </c>
      <c r="D18" s="4">
        <v>3.65</v>
      </c>
      <c r="E18" s="4">
        <f t="shared" si="1"/>
        <v>0</v>
      </c>
      <c r="F18" s="4">
        <v>4.49</v>
      </c>
      <c r="G18" s="4">
        <f t="shared" si="2"/>
        <v>0</v>
      </c>
      <c r="H18" s="22">
        <v>4.03</v>
      </c>
      <c r="I18" s="22">
        <f t="shared" si="3"/>
        <v>0</v>
      </c>
      <c r="J18" s="22">
        <v>3.91</v>
      </c>
      <c r="K18" s="22">
        <f t="shared" si="4"/>
        <v>0</v>
      </c>
      <c r="L18" s="22">
        <v>3.1</v>
      </c>
      <c r="M18" s="22">
        <f t="shared" si="5"/>
        <v>0</v>
      </c>
      <c r="N18" s="22">
        <v>2.99</v>
      </c>
      <c r="O18" s="22">
        <f t="shared" si="6"/>
        <v>0</v>
      </c>
      <c r="P18" s="4">
        <v>7.64</v>
      </c>
      <c r="Q18" s="4">
        <f t="shared" si="7"/>
        <v>0</v>
      </c>
      <c r="R18" s="4">
        <v>26.91</v>
      </c>
      <c r="S18" s="4">
        <f t="shared" si="8"/>
        <v>0</v>
      </c>
      <c r="T18" s="4">
        <v>22.92</v>
      </c>
      <c r="U18" s="4">
        <f t="shared" si="9"/>
        <v>0</v>
      </c>
      <c r="V18" s="4">
        <v>34.549999999999997</v>
      </c>
      <c r="W18" s="4">
        <f t="shared" si="10"/>
        <v>0</v>
      </c>
      <c r="X18" s="4">
        <v>41.3</v>
      </c>
      <c r="Y18" s="4">
        <f t="shared" si="11"/>
        <v>0</v>
      </c>
      <c r="Z18" s="4">
        <v>42.58</v>
      </c>
      <c r="AA18" s="4">
        <f t="shared" si="12"/>
        <v>0</v>
      </c>
      <c r="AB18" s="4">
        <v>51.05</v>
      </c>
      <c r="AC18" s="4">
        <f t="shared" si="13"/>
        <v>0</v>
      </c>
    </row>
    <row r="19" spans="1:29" x14ac:dyDescent="0.25">
      <c r="A19" s="4" t="s">
        <v>244</v>
      </c>
      <c r="B19" s="12">
        <v>50.26</v>
      </c>
      <c r="C19" s="4">
        <f t="shared" si="0"/>
        <v>1</v>
      </c>
      <c r="D19" s="4">
        <v>5.65</v>
      </c>
      <c r="E19" s="4">
        <f t="shared" si="1"/>
        <v>0</v>
      </c>
      <c r="F19" s="4">
        <v>5.86</v>
      </c>
      <c r="G19" s="4">
        <f t="shared" si="2"/>
        <v>0</v>
      </c>
      <c r="H19" s="22">
        <v>6.8</v>
      </c>
      <c r="I19" s="22">
        <f t="shared" si="3"/>
        <v>0</v>
      </c>
      <c r="J19" s="22">
        <v>7.49</v>
      </c>
      <c r="K19" s="22">
        <f t="shared" si="4"/>
        <v>0</v>
      </c>
      <c r="L19" s="22">
        <v>4.8099999999999996</v>
      </c>
      <c r="M19" s="22">
        <f t="shared" si="5"/>
        <v>0</v>
      </c>
      <c r="N19" s="22">
        <v>6.81</v>
      </c>
      <c r="O19" s="22">
        <f t="shared" si="6"/>
        <v>0</v>
      </c>
      <c r="P19" s="4">
        <v>11.48</v>
      </c>
      <c r="Q19" s="4">
        <f t="shared" si="7"/>
        <v>0</v>
      </c>
      <c r="R19" s="4">
        <v>38.54</v>
      </c>
      <c r="S19" s="4">
        <f t="shared" si="8"/>
        <v>0</v>
      </c>
      <c r="T19" s="4">
        <v>31.42</v>
      </c>
      <c r="U19" s="4">
        <f t="shared" si="9"/>
        <v>0</v>
      </c>
      <c r="V19" s="4">
        <v>46.44</v>
      </c>
      <c r="W19" s="4">
        <f t="shared" si="10"/>
        <v>0</v>
      </c>
      <c r="X19" s="4">
        <v>58.09</v>
      </c>
      <c r="Y19" s="4">
        <f t="shared" si="11"/>
        <v>0</v>
      </c>
      <c r="Z19" s="4">
        <v>57.14</v>
      </c>
      <c r="AA19" s="4">
        <f t="shared" si="12"/>
        <v>0</v>
      </c>
      <c r="AB19" s="4">
        <v>71.44</v>
      </c>
      <c r="AC19" s="4">
        <f t="shared" si="13"/>
        <v>0</v>
      </c>
    </row>
    <row r="20" spans="1:29" x14ac:dyDescent="0.25">
      <c r="A20" s="4" t="s">
        <v>34</v>
      </c>
      <c r="B20" s="12">
        <v>7.76</v>
      </c>
      <c r="C20" s="4">
        <f t="shared" si="0"/>
        <v>0</v>
      </c>
      <c r="D20" s="4">
        <v>7.55</v>
      </c>
      <c r="E20" s="4">
        <f t="shared" si="1"/>
        <v>0</v>
      </c>
      <c r="F20" s="4">
        <v>9.0299999999999994</v>
      </c>
      <c r="G20" s="4">
        <f t="shared" si="2"/>
        <v>1</v>
      </c>
      <c r="H20" s="22">
        <v>8.4700000000000006</v>
      </c>
      <c r="I20" s="22">
        <f t="shared" si="3"/>
        <v>0</v>
      </c>
      <c r="J20" s="22">
        <v>9.06</v>
      </c>
      <c r="K20" s="22">
        <f t="shared" si="4"/>
        <v>0</v>
      </c>
      <c r="L20" s="22">
        <v>6.56</v>
      </c>
      <c r="M20" s="22">
        <f t="shared" si="5"/>
        <v>0</v>
      </c>
      <c r="N20" s="22">
        <v>7.53</v>
      </c>
      <c r="O20" s="22">
        <f t="shared" si="6"/>
        <v>0</v>
      </c>
      <c r="P20" s="4">
        <v>16.149999999999999</v>
      </c>
      <c r="Q20" s="4">
        <f t="shared" si="7"/>
        <v>1</v>
      </c>
      <c r="R20" s="4">
        <v>52.18</v>
      </c>
      <c r="S20" s="4">
        <f t="shared" si="8"/>
        <v>1</v>
      </c>
      <c r="T20" s="4">
        <v>48.37</v>
      </c>
      <c r="U20" s="4">
        <f t="shared" si="9"/>
        <v>1</v>
      </c>
      <c r="V20" s="4">
        <v>72.72</v>
      </c>
      <c r="W20" s="4">
        <f t="shared" si="10"/>
        <v>1</v>
      </c>
      <c r="X20" s="4">
        <v>80.03</v>
      </c>
      <c r="Y20" s="4">
        <f t="shared" si="11"/>
        <v>1</v>
      </c>
      <c r="Z20" s="4">
        <v>89.7</v>
      </c>
      <c r="AA20" s="4">
        <f t="shared" si="12"/>
        <v>1</v>
      </c>
      <c r="AB20" s="4">
        <v>98.92</v>
      </c>
      <c r="AC20" s="4">
        <f t="shared" si="13"/>
        <v>1</v>
      </c>
    </row>
    <row r="21" spans="1:29" x14ac:dyDescent="0.25">
      <c r="A21" s="4" t="s">
        <v>90</v>
      </c>
      <c r="B21" s="12">
        <v>18.88</v>
      </c>
      <c r="C21" s="4">
        <f t="shared" si="0"/>
        <v>0</v>
      </c>
      <c r="D21" s="4">
        <v>4.67</v>
      </c>
      <c r="E21" s="4">
        <f t="shared" si="1"/>
        <v>0</v>
      </c>
      <c r="F21" s="4">
        <v>4.88</v>
      </c>
      <c r="G21" s="4">
        <f t="shared" si="2"/>
        <v>0</v>
      </c>
      <c r="H21" s="22">
        <v>5.75</v>
      </c>
      <c r="I21" s="22">
        <f t="shared" si="3"/>
        <v>0</v>
      </c>
      <c r="J21" s="22">
        <v>7.07</v>
      </c>
      <c r="K21" s="22">
        <f t="shared" si="4"/>
        <v>0</v>
      </c>
      <c r="L21" s="22">
        <v>4.53</v>
      </c>
      <c r="M21" s="22">
        <f t="shared" si="5"/>
        <v>0</v>
      </c>
      <c r="N21" s="22">
        <v>5.62</v>
      </c>
      <c r="O21" s="22">
        <f t="shared" si="6"/>
        <v>0</v>
      </c>
      <c r="P21" s="4">
        <v>12</v>
      </c>
      <c r="Q21" s="4">
        <f t="shared" si="7"/>
        <v>0</v>
      </c>
      <c r="R21" s="4">
        <v>42</v>
      </c>
      <c r="S21" s="4">
        <f t="shared" si="8"/>
        <v>0</v>
      </c>
      <c r="T21" s="4">
        <v>38.19</v>
      </c>
      <c r="U21" s="4">
        <f t="shared" si="9"/>
        <v>0</v>
      </c>
      <c r="V21" s="4">
        <v>57.78</v>
      </c>
      <c r="W21" s="4">
        <f t="shared" si="10"/>
        <v>0</v>
      </c>
      <c r="X21" s="4">
        <v>64.7</v>
      </c>
      <c r="Y21" s="4">
        <f t="shared" si="11"/>
        <v>0</v>
      </c>
      <c r="Z21" s="4">
        <v>71.5</v>
      </c>
      <c r="AA21" s="4">
        <f t="shared" si="12"/>
        <v>0</v>
      </c>
      <c r="AB21" s="4">
        <v>79.97</v>
      </c>
      <c r="AC21" s="4">
        <f t="shared" si="13"/>
        <v>0</v>
      </c>
    </row>
    <row r="22" spans="1:29" x14ac:dyDescent="0.25">
      <c r="A22" s="4" t="s">
        <v>55</v>
      </c>
      <c r="B22" s="12">
        <v>9.1300000000000008</v>
      </c>
      <c r="C22" s="4">
        <f t="shared" si="0"/>
        <v>0</v>
      </c>
      <c r="D22" s="4">
        <v>4.2300000000000004</v>
      </c>
      <c r="E22" s="4">
        <f t="shared" si="1"/>
        <v>0</v>
      </c>
      <c r="F22" s="4">
        <v>4.2300000000000004</v>
      </c>
      <c r="G22" s="4">
        <f t="shared" si="2"/>
        <v>0</v>
      </c>
      <c r="H22" s="22">
        <v>5.26</v>
      </c>
      <c r="I22" s="22">
        <f t="shared" si="3"/>
        <v>0</v>
      </c>
      <c r="J22" s="22">
        <v>6.24</v>
      </c>
      <c r="K22" s="22">
        <f t="shared" si="4"/>
        <v>0</v>
      </c>
      <c r="L22" s="22">
        <v>4.22</v>
      </c>
      <c r="M22" s="22">
        <f t="shared" si="5"/>
        <v>0</v>
      </c>
      <c r="N22" s="22">
        <v>5.13</v>
      </c>
      <c r="O22" s="22">
        <f t="shared" si="6"/>
        <v>0</v>
      </c>
      <c r="P22" s="4">
        <v>12.05</v>
      </c>
      <c r="Q22" s="4">
        <f t="shared" si="7"/>
        <v>0</v>
      </c>
      <c r="R22" s="4">
        <v>44.77</v>
      </c>
      <c r="S22" s="4">
        <f t="shared" si="8"/>
        <v>0</v>
      </c>
      <c r="T22" s="4">
        <v>40.130000000000003</v>
      </c>
      <c r="U22" s="4">
        <f t="shared" si="9"/>
        <v>0</v>
      </c>
      <c r="V22" s="4">
        <v>61.27</v>
      </c>
      <c r="W22" s="4">
        <f t="shared" si="10"/>
        <v>0</v>
      </c>
      <c r="X22" s="4">
        <v>68.67</v>
      </c>
      <c r="Y22" s="4">
        <f t="shared" si="11"/>
        <v>0</v>
      </c>
      <c r="Z22" s="4">
        <v>75.739999999999995</v>
      </c>
      <c r="AA22" s="4">
        <f t="shared" si="12"/>
        <v>0</v>
      </c>
      <c r="AB22" s="4">
        <v>84.78</v>
      </c>
      <c r="AC22" s="4">
        <f t="shared" si="13"/>
        <v>0</v>
      </c>
    </row>
    <row r="23" spans="1:29" x14ac:dyDescent="0.25">
      <c r="A23" s="4" t="s">
        <v>87</v>
      </c>
      <c r="B23" s="12">
        <v>8.57</v>
      </c>
      <c r="C23" s="4">
        <f t="shared" si="0"/>
        <v>0</v>
      </c>
      <c r="D23" s="4">
        <v>6.63</v>
      </c>
      <c r="E23" s="4">
        <f t="shared" si="1"/>
        <v>0</v>
      </c>
      <c r="F23" s="4">
        <v>7.19</v>
      </c>
      <c r="G23" s="4">
        <f t="shared" si="2"/>
        <v>0</v>
      </c>
      <c r="H23" s="22">
        <v>7.66</v>
      </c>
      <c r="I23" s="22">
        <f t="shared" si="3"/>
        <v>0</v>
      </c>
      <c r="J23" s="22">
        <v>11.03</v>
      </c>
      <c r="K23" s="22">
        <f t="shared" si="4"/>
        <v>1</v>
      </c>
      <c r="L23" s="22">
        <v>6.27</v>
      </c>
      <c r="M23" s="22">
        <f t="shared" si="5"/>
        <v>0</v>
      </c>
      <c r="N23" s="22">
        <v>9.74</v>
      </c>
      <c r="O23" s="22">
        <f t="shared" si="6"/>
        <v>1</v>
      </c>
      <c r="P23" s="4">
        <v>12.39</v>
      </c>
      <c r="Q23" s="4">
        <f t="shared" si="7"/>
        <v>0</v>
      </c>
      <c r="R23" s="4">
        <v>39.549999999999997</v>
      </c>
      <c r="S23" s="4">
        <f t="shared" si="8"/>
        <v>0</v>
      </c>
      <c r="T23" s="4">
        <v>32.159999999999997</v>
      </c>
      <c r="U23" s="4">
        <f t="shared" si="9"/>
        <v>0</v>
      </c>
      <c r="V23" s="4">
        <v>46.84</v>
      </c>
      <c r="W23" s="4">
        <f t="shared" si="10"/>
        <v>0</v>
      </c>
      <c r="X23" s="4">
        <v>58.43</v>
      </c>
      <c r="Y23" s="4">
        <f t="shared" si="11"/>
        <v>0</v>
      </c>
      <c r="Z23" s="4">
        <v>57.38</v>
      </c>
      <c r="AA23" s="4">
        <f t="shared" si="12"/>
        <v>0</v>
      </c>
      <c r="AB23" s="4">
        <v>71.19</v>
      </c>
      <c r="AC23" s="4">
        <f t="shared" si="13"/>
        <v>0</v>
      </c>
    </row>
    <row r="24" spans="1:29" x14ac:dyDescent="0.25">
      <c r="A24" s="4" t="s">
        <v>124</v>
      </c>
      <c r="B24" s="12">
        <v>9.92</v>
      </c>
      <c r="C24" s="4">
        <f t="shared" si="0"/>
        <v>0</v>
      </c>
      <c r="D24" s="4">
        <v>4.1500000000000004</v>
      </c>
      <c r="E24" s="4">
        <f t="shared" si="1"/>
        <v>0</v>
      </c>
      <c r="F24" s="4">
        <v>4.55</v>
      </c>
      <c r="G24" s="4">
        <f t="shared" si="2"/>
        <v>0</v>
      </c>
      <c r="H24" s="22">
        <v>5.08</v>
      </c>
      <c r="I24" s="22">
        <f t="shared" si="3"/>
        <v>0</v>
      </c>
      <c r="J24" s="22">
        <v>4.1399999999999997</v>
      </c>
      <c r="K24" s="22">
        <f t="shared" si="4"/>
        <v>0</v>
      </c>
      <c r="L24" s="22">
        <v>3.89</v>
      </c>
      <c r="M24" s="22">
        <f t="shared" si="5"/>
        <v>0</v>
      </c>
      <c r="N24" s="22">
        <v>3.2</v>
      </c>
      <c r="O24" s="22">
        <f t="shared" si="6"/>
        <v>0</v>
      </c>
      <c r="P24" s="4">
        <v>9.2100000000000009</v>
      </c>
      <c r="Q24" s="4">
        <f t="shared" si="7"/>
        <v>0</v>
      </c>
      <c r="R24" s="4">
        <v>26.31</v>
      </c>
      <c r="S24" s="4">
        <f t="shared" si="8"/>
        <v>0</v>
      </c>
      <c r="T24" s="4">
        <v>26.58</v>
      </c>
      <c r="U24" s="4">
        <f t="shared" si="9"/>
        <v>0</v>
      </c>
      <c r="V24" s="4">
        <v>39.6</v>
      </c>
      <c r="W24" s="4">
        <f t="shared" si="10"/>
        <v>0</v>
      </c>
      <c r="X24" s="4">
        <v>40.92</v>
      </c>
      <c r="Y24" s="4">
        <f t="shared" si="11"/>
        <v>0</v>
      </c>
      <c r="Z24" s="4">
        <v>48.97</v>
      </c>
      <c r="AA24" s="4">
        <f t="shared" si="12"/>
        <v>0</v>
      </c>
      <c r="AB24" s="4">
        <v>50.71</v>
      </c>
      <c r="AC24" s="4">
        <f t="shared" si="13"/>
        <v>0</v>
      </c>
    </row>
    <row r="25" spans="1:29" x14ac:dyDescent="0.25">
      <c r="A25" s="4" t="s">
        <v>74</v>
      </c>
      <c r="B25" s="12">
        <v>2.5</v>
      </c>
      <c r="C25" s="4">
        <f t="shared" si="0"/>
        <v>0</v>
      </c>
      <c r="D25" s="4">
        <v>6.01</v>
      </c>
      <c r="E25" s="4">
        <f t="shared" si="1"/>
        <v>0</v>
      </c>
      <c r="F25" s="4">
        <v>6.38</v>
      </c>
      <c r="G25" s="4">
        <f t="shared" si="2"/>
        <v>0</v>
      </c>
      <c r="H25" s="22">
        <v>6.95</v>
      </c>
      <c r="I25" s="22">
        <f t="shared" si="3"/>
        <v>0</v>
      </c>
      <c r="J25" s="22">
        <v>5.28</v>
      </c>
      <c r="K25" s="22">
        <f t="shared" si="4"/>
        <v>0</v>
      </c>
      <c r="L25" s="22">
        <v>5.76</v>
      </c>
      <c r="M25" s="22">
        <f t="shared" si="5"/>
        <v>0</v>
      </c>
      <c r="N25" s="22">
        <v>4.29</v>
      </c>
      <c r="O25" s="22">
        <f t="shared" si="6"/>
        <v>0</v>
      </c>
      <c r="P25" s="4">
        <v>12.99</v>
      </c>
      <c r="Q25" s="4">
        <f t="shared" si="7"/>
        <v>0</v>
      </c>
      <c r="R25" s="4">
        <v>38.47</v>
      </c>
      <c r="S25" s="4">
        <f t="shared" si="8"/>
        <v>0</v>
      </c>
      <c r="T25" s="4">
        <v>37.770000000000003</v>
      </c>
      <c r="U25" s="4">
        <f t="shared" si="9"/>
        <v>0</v>
      </c>
      <c r="V25" s="4">
        <v>56.24</v>
      </c>
      <c r="W25" s="4">
        <f t="shared" si="10"/>
        <v>0</v>
      </c>
      <c r="X25" s="4">
        <v>59.57</v>
      </c>
      <c r="Y25" s="4">
        <f t="shared" si="11"/>
        <v>0</v>
      </c>
      <c r="Z25" s="4">
        <v>69.19</v>
      </c>
      <c r="AA25" s="4">
        <f t="shared" si="12"/>
        <v>0</v>
      </c>
      <c r="AB25" s="4">
        <v>73.73</v>
      </c>
      <c r="AC25" s="4">
        <f t="shared" si="13"/>
        <v>0</v>
      </c>
    </row>
    <row r="26" spans="1:29" x14ac:dyDescent="0.25">
      <c r="A26" s="4" t="s">
        <v>80</v>
      </c>
      <c r="B26" s="12">
        <v>10.31</v>
      </c>
      <c r="C26" s="4">
        <f t="shared" si="0"/>
        <v>0</v>
      </c>
      <c r="D26" s="4">
        <v>7.63</v>
      </c>
      <c r="E26" s="4">
        <f t="shared" si="1"/>
        <v>0</v>
      </c>
      <c r="F26" s="4">
        <v>7.84</v>
      </c>
      <c r="G26" s="4">
        <f t="shared" si="2"/>
        <v>0</v>
      </c>
      <c r="H26" s="22">
        <v>9.18</v>
      </c>
      <c r="I26" s="22">
        <f t="shared" si="3"/>
        <v>0</v>
      </c>
      <c r="J26" s="22">
        <v>6.71</v>
      </c>
      <c r="K26" s="22">
        <f t="shared" si="4"/>
        <v>0</v>
      </c>
      <c r="L26" s="22">
        <v>7.49</v>
      </c>
      <c r="M26" s="22">
        <f t="shared" si="5"/>
        <v>0</v>
      </c>
      <c r="N26" s="22">
        <v>5.16</v>
      </c>
      <c r="O26" s="22">
        <f t="shared" si="6"/>
        <v>0</v>
      </c>
      <c r="P26" s="4">
        <v>15.03</v>
      </c>
      <c r="Q26" s="4">
        <f t="shared" si="7"/>
        <v>1</v>
      </c>
      <c r="R26" s="4">
        <v>43.02</v>
      </c>
      <c r="S26" s="4">
        <f t="shared" si="8"/>
        <v>0</v>
      </c>
      <c r="T26" s="4">
        <v>39.840000000000003</v>
      </c>
      <c r="U26" s="4">
        <f t="shared" si="9"/>
        <v>0</v>
      </c>
      <c r="V26" s="4">
        <v>58.51</v>
      </c>
      <c r="W26" s="4">
        <f t="shared" si="10"/>
        <v>0</v>
      </c>
      <c r="X26" s="4">
        <v>65.84</v>
      </c>
      <c r="Y26" s="4">
        <f t="shared" si="11"/>
        <v>0</v>
      </c>
      <c r="Z26" s="4">
        <v>71.69</v>
      </c>
      <c r="AA26" s="4">
        <f t="shared" si="12"/>
        <v>0</v>
      </c>
      <c r="AB26" s="4">
        <v>81.22</v>
      </c>
      <c r="AC26" s="4">
        <f t="shared" si="13"/>
        <v>0</v>
      </c>
    </row>
    <row r="27" spans="1:29" x14ac:dyDescent="0.25">
      <c r="A27" s="4" t="s">
        <v>125</v>
      </c>
      <c r="B27" s="12">
        <v>14.04</v>
      </c>
      <c r="C27" s="4">
        <f t="shared" si="0"/>
        <v>0</v>
      </c>
      <c r="D27" s="4">
        <v>4.78</v>
      </c>
      <c r="E27" s="4">
        <f t="shared" si="1"/>
        <v>0</v>
      </c>
      <c r="F27" s="4">
        <v>4.82</v>
      </c>
      <c r="G27" s="4">
        <f t="shared" si="2"/>
        <v>0</v>
      </c>
      <c r="H27" s="22">
        <v>5.75</v>
      </c>
      <c r="I27" s="22">
        <f t="shared" si="3"/>
        <v>0</v>
      </c>
      <c r="J27" s="22">
        <v>4.57</v>
      </c>
      <c r="K27" s="22">
        <f t="shared" si="4"/>
        <v>0</v>
      </c>
      <c r="L27" s="22">
        <v>4.76</v>
      </c>
      <c r="M27" s="22">
        <f t="shared" si="5"/>
        <v>0</v>
      </c>
      <c r="N27" s="22">
        <v>3.71</v>
      </c>
      <c r="O27" s="22">
        <f t="shared" si="6"/>
        <v>0</v>
      </c>
      <c r="P27" s="4">
        <v>11.62</v>
      </c>
      <c r="Q27" s="4">
        <f t="shared" si="7"/>
        <v>0</v>
      </c>
      <c r="R27" s="4">
        <v>36.729999999999997</v>
      </c>
      <c r="S27" s="4">
        <f t="shared" si="8"/>
        <v>0</v>
      </c>
      <c r="T27" s="4">
        <v>36.07</v>
      </c>
      <c r="U27" s="4">
        <f t="shared" si="9"/>
        <v>0</v>
      </c>
      <c r="V27" s="4">
        <v>54.26</v>
      </c>
      <c r="W27" s="4">
        <f t="shared" si="10"/>
        <v>0</v>
      </c>
      <c r="X27" s="4">
        <v>57.15</v>
      </c>
      <c r="Y27" s="4">
        <f t="shared" si="11"/>
        <v>0</v>
      </c>
      <c r="Z27" s="4">
        <v>67.099999999999994</v>
      </c>
      <c r="AA27" s="4">
        <f t="shared" si="12"/>
        <v>0</v>
      </c>
      <c r="AB27" s="4">
        <v>70.83</v>
      </c>
      <c r="AC27" s="4">
        <f t="shared" si="13"/>
        <v>0</v>
      </c>
    </row>
    <row r="28" spans="1:29" x14ac:dyDescent="0.25">
      <c r="A28" s="4" t="s">
        <v>134</v>
      </c>
      <c r="B28" s="12">
        <v>10.89</v>
      </c>
      <c r="C28" s="4">
        <f t="shared" si="0"/>
        <v>0</v>
      </c>
      <c r="D28" s="4">
        <v>4.5199999999999996</v>
      </c>
      <c r="E28" s="4">
        <f t="shared" si="1"/>
        <v>0</v>
      </c>
      <c r="F28" s="4">
        <v>4.5999999999999996</v>
      </c>
      <c r="G28" s="4">
        <f t="shared" si="2"/>
        <v>0</v>
      </c>
      <c r="H28" s="22">
        <v>5.38</v>
      </c>
      <c r="I28" s="22">
        <f t="shared" si="3"/>
        <v>0</v>
      </c>
      <c r="J28" s="22">
        <v>4.01</v>
      </c>
      <c r="K28" s="22">
        <f t="shared" si="4"/>
        <v>0</v>
      </c>
      <c r="L28" s="22">
        <v>4.47</v>
      </c>
      <c r="M28" s="22">
        <f t="shared" si="5"/>
        <v>0</v>
      </c>
      <c r="N28" s="22">
        <v>3.27</v>
      </c>
      <c r="O28" s="22">
        <f t="shared" si="6"/>
        <v>0</v>
      </c>
      <c r="P28" s="4">
        <v>11.07</v>
      </c>
      <c r="Q28" s="4">
        <f t="shared" si="7"/>
        <v>0</v>
      </c>
      <c r="R28" s="4">
        <v>34.409999999999997</v>
      </c>
      <c r="S28" s="4">
        <f t="shared" si="8"/>
        <v>0</v>
      </c>
      <c r="T28" s="4">
        <v>34.56</v>
      </c>
      <c r="U28" s="4">
        <f t="shared" si="9"/>
        <v>0</v>
      </c>
      <c r="V28" s="4">
        <v>52.11</v>
      </c>
      <c r="W28" s="4">
        <f t="shared" si="10"/>
        <v>0</v>
      </c>
      <c r="X28" s="4">
        <v>53.87</v>
      </c>
      <c r="Y28" s="4">
        <f t="shared" si="11"/>
        <v>0</v>
      </c>
      <c r="Z28" s="4">
        <v>64.44</v>
      </c>
      <c r="AA28" s="4">
        <f t="shared" si="12"/>
        <v>0</v>
      </c>
      <c r="AB28" s="4">
        <v>66.88</v>
      </c>
      <c r="AC28" s="4">
        <f t="shared" si="13"/>
        <v>0</v>
      </c>
    </row>
    <row r="29" spans="1:29" x14ac:dyDescent="0.25">
      <c r="A29" s="4" t="s">
        <v>137</v>
      </c>
      <c r="B29" s="12">
        <v>12.94</v>
      </c>
      <c r="C29" s="4">
        <f t="shared" si="0"/>
        <v>0</v>
      </c>
      <c r="D29" s="4">
        <v>5.0199999999999996</v>
      </c>
      <c r="E29" s="4">
        <f t="shared" si="1"/>
        <v>0</v>
      </c>
      <c r="F29" s="4">
        <v>5.05</v>
      </c>
      <c r="G29" s="4">
        <f t="shared" si="2"/>
        <v>0</v>
      </c>
      <c r="H29" s="22">
        <v>6.2</v>
      </c>
      <c r="I29" s="22">
        <f t="shared" si="3"/>
        <v>0</v>
      </c>
      <c r="J29" s="22">
        <v>6.07</v>
      </c>
      <c r="K29" s="22">
        <f t="shared" si="4"/>
        <v>0</v>
      </c>
      <c r="L29" s="22">
        <v>4.99</v>
      </c>
      <c r="M29" s="22">
        <f t="shared" si="5"/>
        <v>0</v>
      </c>
      <c r="N29" s="22">
        <v>4.8600000000000003</v>
      </c>
      <c r="O29" s="22">
        <f t="shared" si="6"/>
        <v>0</v>
      </c>
      <c r="P29" s="4">
        <v>10.85</v>
      </c>
      <c r="Q29" s="4">
        <f t="shared" si="7"/>
        <v>0</v>
      </c>
      <c r="R29" s="4">
        <v>30.4</v>
      </c>
      <c r="S29" s="4">
        <f t="shared" si="8"/>
        <v>0</v>
      </c>
      <c r="T29" s="4">
        <v>30.61</v>
      </c>
      <c r="U29" s="4">
        <f t="shared" si="9"/>
        <v>0</v>
      </c>
      <c r="V29" s="4">
        <v>45.28</v>
      </c>
      <c r="W29" s="4">
        <f t="shared" si="10"/>
        <v>0</v>
      </c>
      <c r="X29" s="4">
        <v>46.78</v>
      </c>
      <c r="Y29" s="4">
        <f t="shared" si="11"/>
        <v>0</v>
      </c>
      <c r="Z29" s="4">
        <v>55.9</v>
      </c>
      <c r="AA29" s="4">
        <f t="shared" si="12"/>
        <v>0</v>
      </c>
      <c r="AB29" s="4">
        <v>57.81</v>
      </c>
      <c r="AC29" s="4">
        <f t="shared" si="13"/>
        <v>0</v>
      </c>
    </row>
    <row r="30" spans="1:29" x14ac:dyDescent="0.25">
      <c r="A30" s="4" t="s">
        <v>138</v>
      </c>
      <c r="B30" s="12">
        <v>24.48</v>
      </c>
      <c r="C30" s="4">
        <f t="shared" si="0"/>
        <v>1</v>
      </c>
      <c r="D30" s="4">
        <v>5.16</v>
      </c>
      <c r="E30" s="4">
        <f t="shared" si="1"/>
        <v>0</v>
      </c>
      <c r="F30" s="4">
        <v>5.16</v>
      </c>
      <c r="G30" s="4">
        <f t="shared" si="2"/>
        <v>0</v>
      </c>
      <c r="H30" s="22">
        <v>6.4</v>
      </c>
      <c r="I30" s="22">
        <f t="shared" si="3"/>
        <v>0</v>
      </c>
      <c r="J30" s="22">
        <v>6.87</v>
      </c>
      <c r="K30" s="22">
        <f t="shared" si="4"/>
        <v>0</v>
      </c>
      <c r="L30" s="22">
        <v>5.15</v>
      </c>
      <c r="M30" s="22">
        <f t="shared" si="5"/>
        <v>0</v>
      </c>
      <c r="N30" s="22">
        <v>5.59</v>
      </c>
      <c r="O30" s="22">
        <f t="shared" si="6"/>
        <v>0</v>
      </c>
      <c r="P30" s="4">
        <v>9.6199999999999992</v>
      </c>
      <c r="Q30" s="4">
        <f t="shared" si="7"/>
        <v>0</v>
      </c>
      <c r="R30" s="4">
        <v>24.7</v>
      </c>
      <c r="S30" s="4">
        <f t="shared" si="8"/>
        <v>0</v>
      </c>
      <c r="T30" s="4">
        <v>23.52</v>
      </c>
      <c r="U30" s="4">
        <f t="shared" si="9"/>
        <v>0</v>
      </c>
      <c r="V30" s="4">
        <v>33.93</v>
      </c>
      <c r="W30" s="4">
        <f t="shared" si="10"/>
        <v>0</v>
      </c>
      <c r="X30" s="4">
        <v>37.1</v>
      </c>
      <c r="Y30" s="4">
        <f t="shared" si="11"/>
        <v>0</v>
      </c>
      <c r="Z30" s="4">
        <v>41.61</v>
      </c>
      <c r="AA30" s="4">
        <f t="shared" si="12"/>
        <v>0</v>
      </c>
      <c r="AB30" s="4">
        <v>45.49</v>
      </c>
      <c r="AC30" s="4">
        <f t="shared" si="13"/>
        <v>0</v>
      </c>
    </row>
    <row r="31" spans="1:29" x14ac:dyDescent="0.25">
      <c r="A31" s="4" t="s">
        <v>141</v>
      </c>
      <c r="B31" s="12">
        <v>15.36</v>
      </c>
      <c r="C31" s="4">
        <f t="shared" si="0"/>
        <v>0</v>
      </c>
      <c r="D31" s="4">
        <v>3.7</v>
      </c>
      <c r="E31" s="4">
        <f t="shared" si="1"/>
        <v>0</v>
      </c>
      <c r="F31" s="4">
        <v>3.81</v>
      </c>
      <c r="G31" s="4">
        <f t="shared" si="2"/>
        <v>0</v>
      </c>
      <c r="H31" s="22">
        <v>4.4000000000000004</v>
      </c>
      <c r="I31" s="22">
        <f t="shared" si="3"/>
        <v>0</v>
      </c>
      <c r="J31" s="22">
        <v>2.89</v>
      </c>
      <c r="K31" s="22">
        <f t="shared" si="4"/>
        <v>0</v>
      </c>
      <c r="L31" s="22">
        <v>3.62</v>
      </c>
      <c r="M31" s="22">
        <f t="shared" si="5"/>
        <v>0</v>
      </c>
      <c r="N31" s="22">
        <v>2.4300000000000002</v>
      </c>
      <c r="O31" s="22">
        <f t="shared" si="6"/>
        <v>0</v>
      </c>
      <c r="P31" s="4">
        <v>10.26</v>
      </c>
      <c r="Q31" s="4">
        <f t="shared" si="7"/>
        <v>0</v>
      </c>
      <c r="R31" s="4">
        <v>34.04</v>
      </c>
      <c r="S31" s="4">
        <f t="shared" si="8"/>
        <v>0</v>
      </c>
      <c r="T31" s="4">
        <v>34.47</v>
      </c>
      <c r="U31" s="4">
        <f t="shared" si="9"/>
        <v>0</v>
      </c>
      <c r="V31" s="4">
        <v>52.56</v>
      </c>
      <c r="W31" s="4">
        <f t="shared" si="10"/>
        <v>0</v>
      </c>
      <c r="X31" s="4">
        <v>53.43</v>
      </c>
      <c r="Y31" s="4">
        <f t="shared" si="11"/>
        <v>0</v>
      </c>
      <c r="Z31" s="4">
        <v>65.13</v>
      </c>
      <c r="AA31" s="4">
        <f t="shared" si="12"/>
        <v>0</v>
      </c>
      <c r="AB31" s="4">
        <v>66.41</v>
      </c>
      <c r="AC31" s="4">
        <f t="shared" si="13"/>
        <v>0</v>
      </c>
    </row>
    <row r="32" spans="1:29" x14ac:dyDescent="0.25">
      <c r="A32" s="4" t="s">
        <v>123</v>
      </c>
      <c r="B32" s="12">
        <v>26.85</v>
      </c>
      <c r="C32" s="4">
        <f t="shared" si="0"/>
        <v>1</v>
      </c>
      <c r="D32" s="4">
        <v>9.1199999999999992</v>
      </c>
      <c r="E32" s="4">
        <f t="shared" si="1"/>
        <v>1</v>
      </c>
      <c r="F32" s="4">
        <v>9.23</v>
      </c>
      <c r="G32" s="4">
        <f t="shared" si="2"/>
        <v>1</v>
      </c>
      <c r="H32" s="22">
        <v>11.47</v>
      </c>
      <c r="I32" s="22">
        <f t="shared" si="3"/>
        <v>1</v>
      </c>
      <c r="J32" s="22">
        <v>7.23</v>
      </c>
      <c r="K32" s="22">
        <f t="shared" si="4"/>
        <v>0</v>
      </c>
      <c r="L32" s="22">
        <v>9.0500000000000007</v>
      </c>
      <c r="M32" s="22">
        <f t="shared" si="5"/>
        <v>1</v>
      </c>
      <c r="N32" s="22">
        <v>9.25</v>
      </c>
      <c r="O32" s="22">
        <f t="shared" si="6"/>
        <v>1</v>
      </c>
      <c r="P32" s="4">
        <v>19.63</v>
      </c>
      <c r="Q32" s="4">
        <f t="shared" si="7"/>
        <v>1</v>
      </c>
      <c r="R32" s="4">
        <v>56.62</v>
      </c>
      <c r="S32" s="4">
        <f t="shared" si="8"/>
        <v>1</v>
      </c>
      <c r="T32" s="4">
        <v>54.4</v>
      </c>
      <c r="U32" s="4">
        <f t="shared" si="9"/>
        <v>1</v>
      </c>
      <c r="V32" s="4">
        <v>80.38</v>
      </c>
      <c r="W32" s="4">
        <f t="shared" si="10"/>
        <v>1</v>
      </c>
      <c r="X32" s="4">
        <v>86.88</v>
      </c>
      <c r="Y32" s="4">
        <f t="shared" si="11"/>
        <v>1</v>
      </c>
      <c r="Z32" s="4">
        <v>99.07</v>
      </c>
      <c r="AA32" s="4">
        <f t="shared" si="12"/>
        <v>1</v>
      </c>
      <c r="AB32" s="4">
        <v>107.2</v>
      </c>
      <c r="AC32" s="4">
        <f t="shared" si="13"/>
        <v>1</v>
      </c>
    </row>
    <row r="33" spans="1:29" x14ac:dyDescent="0.25">
      <c r="A33" s="4" t="s">
        <v>122</v>
      </c>
      <c r="B33" s="12">
        <v>40.700000000000003</v>
      </c>
      <c r="C33" s="4">
        <f t="shared" si="0"/>
        <v>1</v>
      </c>
      <c r="D33" s="4">
        <v>5.53</v>
      </c>
      <c r="E33" s="4">
        <f t="shared" si="1"/>
        <v>0</v>
      </c>
      <c r="F33" s="4">
        <v>6.44</v>
      </c>
      <c r="G33" s="4">
        <f t="shared" si="2"/>
        <v>0</v>
      </c>
      <c r="H33" s="22">
        <v>6.21</v>
      </c>
      <c r="I33" s="22">
        <f t="shared" si="3"/>
        <v>0</v>
      </c>
      <c r="J33" s="22">
        <v>4.46</v>
      </c>
      <c r="K33" s="22">
        <f t="shared" si="4"/>
        <v>0</v>
      </c>
      <c r="L33" s="22">
        <v>4.91</v>
      </c>
      <c r="M33" s="22">
        <f t="shared" si="5"/>
        <v>0</v>
      </c>
      <c r="N33" s="22">
        <v>3.65</v>
      </c>
      <c r="O33" s="22">
        <f t="shared" si="6"/>
        <v>0</v>
      </c>
      <c r="P33" s="4">
        <v>11.93</v>
      </c>
      <c r="Q33" s="4">
        <f t="shared" si="7"/>
        <v>0</v>
      </c>
      <c r="R33" s="4">
        <v>38.83</v>
      </c>
      <c r="S33" s="4">
        <f t="shared" si="8"/>
        <v>0</v>
      </c>
      <c r="T33" s="4">
        <v>35.92</v>
      </c>
      <c r="U33" s="4">
        <f t="shared" si="9"/>
        <v>0</v>
      </c>
      <c r="V33" s="4">
        <v>53.89</v>
      </c>
      <c r="W33" s="4">
        <f t="shared" si="10"/>
        <v>0</v>
      </c>
      <c r="X33" s="4">
        <v>60.55</v>
      </c>
      <c r="Y33" s="4">
        <f t="shared" si="11"/>
        <v>0</v>
      </c>
      <c r="Z33" s="4">
        <v>66.489999999999995</v>
      </c>
      <c r="AA33" s="4">
        <f t="shared" si="12"/>
        <v>0</v>
      </c>
      <c r="AB33" s="4">
        <v>75.099999999999994</v>
      </c>
      <c r="AC33" s="4">
        <f t="shared" si="13"/>
        <v>0</v>
      </c>
    </row>
    <row r="34" spans="1:29" x14ac:dyDescent="0.25">
      <c r="A34" s="4" t="s">
        <v>225</v>
      </c>
      <c r="B34" s="12">
        <v>9.06</v>
      </c>
      <c r="C34" s="4">
        <f t="shared" ref="C34:C57" si="14">IF(B34&lt;C$109,0,1)</f>
        <v>0</v>
      </c>
      <c r="D34" s="4">
        <v>8.16</v>
      </c>
      <c r="E34" s="4">
        <f t="shared" ref="E34:E57" si="15">IF(D34&lt;E$109,0,1)</f>
        <v>1</v>
      </c>
      <c r="F34" s="4">
        <v>8.16</v>
      </c>
      <c r="G34" s="4">
        <f t="shared" ref="G34:G57" si="16">IF(F34&lt;G$109,0,1)</f>
        <v>0</v>
      </c>
      <c r="H34" s="22">
        <v>10.039999999999999</v>
      </c>
      <c r="I34" s="22">
        <f t="shared" ref="I34:I57" si="17">IF(H34&lt;I$109,0,1)</f>
        <v>1</v>
      </c>
      <c r="J34" s="22">
        <v>8.8800000000000008</v>
      </c>
      <c r="K34" s="22">
        <f t="shared" ref="K34:K57" si="18">IF(J34&lt;K$109,0,1)</f>
        <v>0</v>
      </c>
      <c r="L34" s="22">
        <v>8.16</v>
      </c>
      <c r="M34" s="22">
        <f t="shared" ref="M34:M57" si="19">IF(L34&lt;M$109,0,1)</f>
        <v>1</v>
      </c>
      <c r="N34" s="22">
        <v>7.17</v>
      </c>
      <c r="O34" s="22">
        <f t="shared" ref="O34:O57" si="20">IF(N34&lt;O$109,0,1)</f>
        <v>0</v>
      </c>
      <c r="P34" s="4">
        <v>16.95</v>
      </c>
      <c r="Q34" s="4">
        <f t="shared" ref="Q34:Q57" si="21">IF(P34&lt;Q$109,0,1)</f>
        <v>1</v>
      </c>
      <c r="R34" s="4">
        <v>47.51</v>
      </c>
      <c r="S34" s="4">
        <f t="shared" ref="S34:S57" si="22">IF(R34&lt;S$109,0,1)</f>
        <v>1</v>
      </c>
      <c r="T34" s="4">
        <v>46.19</v>
      </c>
      <c r="U34" s="4">
        <f t="shared" ref="U34:U57" si="23">IF(T34&lt;U$109,0,1)</f>
        <v>1</v>
      </c>
      <c r="V34" s="4">
        <v>68.12</v>
      </c>
      <c r="W34" s="4">
        <f t="shared" ref="W34:W57" si="24">IF(V34&lt;W$109,0,1)</f>
        <v>1</v>
      </c>
      <c r="X34" s="4">
        <v>72.430000000000007</v>
      </c>
      <c r="Y34" s="4">
        <f t="shared" ref="Y34:Y57" si="25">IF(X34&lt;Y$109,0,1)</f>
        <v>1</v>
      </c>
      <c r="Z34" s="4">
        <v>83.68</v>
      </c>
      <c r="AA34" s="4">
        <f t="shared" ref="AA34:AA57" si="26">IF(Z34&lt;AA$109,0,1)</f>
        <v>1</v>
      </c>
      <c r="AB34" s="4">
        <v>89.26</v>
      </c>
      <c r="AC34" s="4">
        <f t="shared" ref="AC34:AC57" si="27">IF(AB34&lt;AC$109,0,1)</f>
        <v>1</v>
      </c>
    </row>
    <row r="35" spans="1:29" x14ac:dyDescent="0.25">
      <c r="A35" s="4" t="s">
        <v>98</v>
      </c>
      <c r="B35" s="12">
        <v>17.45</v>
      </c>
      <c r="C35" s="4">
        <f t="shared" si="14"/>
        <v>0</v>
      </c>
      <c r="D35" s="4">
        <v>7.92</v>
      </c>
      <c r="E35" s="4">
        <f t="shared" si="15"/>
        <v>1</v>
      </c>
      <c r="F35" s="4">
        <v>7.96</v>
      </c>
      <c r="G35" s="4">
        <f t="shared" si="16"/>
        <v>0</v>
      </c>
      <c r="H35" s="22">
        <v>9.66</v>
      </c>
      <c r="I35" s="22">
        <f t="shared" si="17"/>
        <v>1</v>
      </c>
      <c r="J35" s="22">
        <v>11.26</v>
      </c>
      <c r="K35" s="22">
        <f t="shared" si="18"/>
        <v>1</v>
      </c>
      <c r="L35" s="22">
        <v>7.89</v>
      </c>
      <c r="M35" s="22">
        <f t="shared" si="19"/>
        <v>0</v>
      </c>
      <c r="N35" s="22">
        <v>9.7899999999999991</v>
      </c>
      <c r="O35" s="22">
        <f t="shared" si="20"/>
        <v>1</v>
      </c>
      <c r="P35" s="4">
        <v>14.67</v>
      </c>
      <c r="Q35" s="4">
        <f t="shared" si="21"/>
        <v>1</v>
      </c>
      <c r="R35" s="4">
        <v>39.76</v>
      </c>
      <c r="S35" s="4">
        <f t="shared" si="22"/>
        <v>0</v>
      </c>
      <c r="T35" s="4">
        <v>36.08</v>
      </c>
      <c r="U35" s="4">
        <f t="shared" si="23"/>
        <v>0</v>
      </c>
      <c r="V35" s="4">
        <v>52.06</v>
      </c>
      <c r="W35" s="4">
        <f t="shared" si="24"/>
        <v>0</v>
      </c>
      <c r="X35" s="4">
        <v>59.33</v>
      </c>
      <c r="Y35" s="4">
        <f t="shared" si="25"/>
        <v>0</v>
      </c>
      <c r="Z35" s="4">
        <v>63.74</v>
      </c>
      <c r="AA35" s="4">
        <f t="shared" si="26"/>
        <v>0</v>
      </c>
      <c r="AB35" s="4">
        <v>72.55</v>
      </c>
      <c r="AC35" s="4">
        <f t="shared" si="27"/>
        <v>0</v>
      </c>
    </row>
    <row r="36" spans="1:29" x14ac:dyDescent="0.25">
      <c r="A36" s="4" t="s">
        <v>71</v>
      </c>
      <c r="B36" s="12">
        <v>6.98</v>
      </c>
      <c r="C36" s="4">
        <f t="shared" si="14"/>
        <v>0</v>
      </c>
      <c r="D36" s="4">
        <v>6.68</v>
      </c>
      <c r="E36" s="4">
        <f t="shared" si="15"/>
        <v>0</v>
      </c>
      <c r="F36" s="4">
        <v>7.34</v>
      </c>
      <c r="G36" s="4">
        <f t="shared" si="16"/>
        <v>0</v>
      </c>
      <c r="H36" s="22">
        <v>7.13</v>
      </c>
      <c r="I36" s="22">
        <f t="shared" si="17"/>
        <v>0</v>
      </c>
      <c r="J36" s="22">
        <v>6.79</v>
      </c>
      <c r="K36" s="22">
        <f t="shared" si="18"/>
        <v>0</v>
      </c>
      <c r="L36" s="22">
        <v>6.24</v>
      </c>
      <c r="M36" s="22">
        <f t="shared" si="19"/>
        <v>0</v>
      </c>
      <c r="N36" s="22">
        <v>6.01</v>
      </c>
      <c r="O36" s="22">
        <f t="shared" si="20"/>
        <v>0</v>
      </c>
      <c r="P36" s="4">
        <v>14.16</v>
      </c>
      <c r="Q36" s="4">
        <f t="shared" si="21"/>
        <v>1</v>
      </c>
      <c r="R36" s="4">
        <v>43.48</v>
      </c>
      <c r="S36" s="4">
        <f t="shared" si="22"/>
        <v>0</v>
      </c>
      <c r="T36" s="4">
        <v>42.82</v>
      </c>
      <c r="U36" s="4">
        <f t="shared" si="23"/>
        <v>1</v>
      </c>
      <c r="V36" s="4">
        <v>64</v>
      </c>
      <c r="W36" s="4">
        <f t="shared" si="24"/>
        <v>1</v>
      </c>
      <c r="X36" s="4">
        <v>67.319999999999993</v>
      </c>
      <c r="Y36" s="4">
        <f t="shared" si="25"/>
        <v>0</v>
      </c>
      <c r="Z36" s="4">
        <v>79.06</v>
      </c>
      <c r="AA36" s="4">
        <f t="shared" si="26"/>
        <v>0</v>
      </c>
      <c r="AB36" s="4">
        <v>83.3</v>
      </c>
      <c r="AC36" s="4">
        <f t="shared" si="27"/>
        <v>0</v>
      </c>
    </row>
    <row r="37" spans="1:29" x14ac:dyDescent="0.25">
      <c r="A37" s="4" t="s">
        <v>14</v>
      </c>
      <c r="B37" s="12">
        <v>24.52</v>
      </c>
      <c r="C37" s="4">
        <f t="shared" si="14"/>
        <v>1</v>
      </c>
      <c r="D37" s="4">
        <v>7.05</v>
      </c>
      <c r="E37" s="4">
        <f t="shared" si="15"/>
        <v>0</v>
      </c>
      <c r="F37" s="4">
        <v>7.67</v>
      </c>
      <c r="G37" s="4">
        <f t="shared" si="16"/>
        <v>0</v>
      </c>
      <c r="H37" s="22">
        <v>8.7899999999999991</v>
      </c>
      <c r="I37" s="22">
        <f t="shared" si="17"/>
        <v>0</v>
      </c>
      <c r="J37" s="22">
        <v>7.09</v>
      </c>
      <c r="K37" s="22">
        <f t="shared" si="18"/>
        <v>0</v>
      </c>
      <c r="L37" s="22">
        <v>6.64</v>
      </c>
      <c r="M37" s="22">
        <f t="shared" si="19"/>
        <v>0</v>
      </c>
      <c r="N37" s="22">
        <v>5.28</v>
      </c>
      <c r="O37" s="22">
        <f t="shared" si="20"/>
        <v>0</v>
      </c>
      <c r="P37" s="4">
        <v>14.3</v>
      </c>
      <c r="Q37" s="4">
        <f t="shared" si="21"/>
        <v>1</v>
      </c>
      <c r="R37" s="4">
        <v>37.64</v>
      </c>
      <c r="S37" s="4">
        <f t="shared" si="22"/>
        <v>0</v>
      </c>
      <c r="T37" s="4">
        <v>37.630000000000003</v>
      </c>
      <c r="U37" s="4">
        <f t="shared" si="23"/>
        <v>0</v>
      </c>
      <c r="V37" s="4">
        <v>55.18</v>
      </c>
      <c r="W37" s="4">
        <f t="shared" si="24"/>
        <v>0</v>
      </c>
      <c r="X37" s="4">
        <v>57.58</v>
      </c>
      <c r="Y37" s="4">
        <f t="shared" si="25"/>
        <v>0</v>
      </c>
      <c r="Z37" s="4">
        <v>67.819999999999993</v>
      </c>
      <c r="AA37" s="4">
        <f t="shared" si="26"/>
        <v>0</v>
      </c>
      <c r="AB37" s="4">
        <v>71.11</v>
      </c>
      <c r="AC37" s="4">
        <f t="shared" si="27"/>
        <v>0</v>
      </c>
    </row>
    <row r="38" spans="1:29" x14ac:dyDescent="0.25">
      <c r="A38" s="4" t="s">
        <v>4</v>
      </c>
      <c r="B38" s="12">
        <v>22.26</v>
      </c>
      <c r="C38" s="4">
        <f t="shared" si="14"/>
        <v>1</v>
      </c>
      <c r="D38" s="4">
        <v>5.39</v>
      </c>
      <c r="E38" s="4">
        <f t="shared" si="15"/>
        <v>0</v>
      </c>
      <c r="F38" s="4">
        <v>5.4</v>
      </c>
      <c r="G38" s="4">
        <f t="shared" si="16"/>
        <v>0</v>
      </c>
      <c r="H38" s="22">
        <v>6.76</v>
      </c>
      <c r="I38" s="22">
        <f t="shared" si="17"/>
        <v>0</v>
      </c>
      <c r="J38" s="22">
        <v>6.79</v>
      </c>
      <c r="K38" s="22">
        <f t="shared" si="18"/>
        <v>0</v>
      </c>
      <c r="L38" s="22">
        <v>5.39</v>
      </c>
      <c r="M38" s="22">
        <f t="shared" si="19"/>
        <v>0</v>
      </c>
      <c r="N38" s="22">
        <v>5.04</v>
      </c>
      <c r="O38" s="22">
        <f t="shared" si="20"/>
        <v>0</v>
      </c>
      <c r="P38" s="4">
        <v>13.74</v>
      </c>
      <c r="Q38" s="4">
        <f t="shared" si="21"/>
        <v>1</v>
      </c>
      <c r="R38" s="4">
        <v>46.15</v>
      </c>
      <c r="S38" s="4">
        <f t="shared" si="22"/>
        <v>1</v>
      </c>
      <c r="T38" s="4">
        <v>42.77</v>
      </c>
      <c r="U38" s="4">
        <f t="shared" si="23"/>
        <v>1</v>
      </c>
      <c r="V38" s="4">
        <v>64.41</v>
      </c>
      <c r="W38" s="4">
        <f t="shared" si="24"/>
        <v>1</v>
      </c>
      <c r="X38" s="4">
        <v>71.52</v>
      </c>
      <c r="Y38" s="4">
        <f t="shared" si="25"/>
        <v>1</v>
      </c>
      <c r="Z38" s="4">
        <v>79.680000000000007</v>
      </c>
      <c r="AA38" s="4">
        <f t="shared" si="26"/>
        <v>1</v>
      </c>
      <c r="AB38" s="4">
        <v>88.62</v>
      </c>
      <c r="AC38" s="4">
        <f t="shared" si="27"/>
        <v>1</v>
      </c>
    </row>
    <row r="39" spans="1:29" x14ac:dyDescent="0.25">
      <c r="A39" s="4" t="s">
        <v>72</v>
      </c>
      <c r="B39" s="12">
        <v>3.64</v>
      </c>
      <c r="C39" s="4">
        <f t="shared" si="14"/>
        <v>0</v>
      </c>
      <c r="D39" s="4">
        <v>2.82</v>
      </c>
      <c r="E39" s="4">
        <f t="shared" si="15"/>
        <v>0</v>
      </c>
      <c r="F39" s="4">
        <v>3.18</v>
      </c>
      <c r="G39" s="4">
        <f t="shared" si="16"/>
        <v>0</v>
      </c>
      <c r="H39" s="22">
        <v>2.89</v>
      </c>
      <c r="I39" s="22">
        <f t="shared" si="17"/>
        <v>0</v>
      </c>
      <c r="J39" s="22">
        <v>1.69</v>
      </c>
      <c r="K39" s="22">
        <f t="shared" si="18"/>
        <v>0</v>
      </c>
      <c r="L39" s="22">
        <v>2.58</v>
      </c>
      <c r="M39" s="22">
        <f t="shared" si="19"/>
        <v>0</v>
      </c>
      <c r="N39" s="22">
        <v>1.51</v>
      </c>
      <c r="O39" s="22">
        <f t="shared" si="20"/>
        <v>0</v>
      </c>
      <c r="P39" s="4">
        <v>8.35</v>
      </c>
      <c r="Q39" s="4">
        <f t="shared" si="21"/>
        <v>0</v>
      </c>
      <c r="R39" s="4">
        <v>29.9</v>
      </c>
      <c r="S39" s="4">
        <f t="shared" si="22"/>
        <v>0</v>
      </c>
      <c r="T39" s="4">
        <v>30.48</v>
      </c>
      <c r="U39" s="4">
        <f t="shared" si="23"/>
        <v>0</v>
      </c>
      <c r="V39" s="4">
        <v>46.97</v>
      </c>
      <c r="W39" s="4">
        <f t="shared" si="24"/>
        <v>0</v>
      </c>
      <c r="X39" s="4">
        <v>47.33</v>
      </c>
      <c r="Y39" s="4">
        <f t="shared" si="25"/>
        <v>0</v>
      </c>
      <c r="Z39" s="4">
        <v>58.29</v>
      </c>
      <c r="AA39" s="4">
        <f t="shared" si="26"/>
        <v>0</v>
      </c>
      <c r="AB39" s="4">
        <v>58.95</v>
      </c>
      <c r="AC39" s="4">
        <f t="shared" si="27"/>
        <v>0</v>
      </c>
    </row>
    <row r="40" spans="1:29" x14ac:dyDescent="0.25">
      <c r="A40" s="4" t="s">
        <v>99</v>
      </c>
      <c r="B40" s="12">
        <v>7.32</v>
      </c>
      <c r="C40" s="4">
        <f t="shared" si="14"/>
        <v>0</v>
      </c>
      <c r="D40" s="4">
        <v>3.21</v>
      </c>
      <c r="E40" s="4">
        <f t="shared" si="15"/>
        <v>0</v>
      </c>
      <c r="F40" s="4">
        <v>3.89</v>
      </c>
      <c r="G40" s="4">
        <f t="shared" si="16"/>
        <v>0</v>
      </c>
      <c r="H40" s="22">
        <v>4.1100000000000003</v>
      </c>
      <c r="I40" s="22">
        <f t="shared" si="17"/>
        <v>0</v>
      </c>
      <c r="J40" s="22">
        <v>3.12</v>
      </c>
      <c r="K40" s="22">
        <f t="shared" si="18"/>
        <v>0</v>
      </c>
      <c r="L40" s="22">
        <v>2.76</v>
      </c>
      <c r="M40" s="22">
        <f t="shared" si="19"/>
        <v>0</v>
      </c>
      <c r="N40" s="22">
        <v>2.13</v>
      </c>
      <c r="O40" s="22">
        <f t="shared" si="20"/>
        <v>0</v>
      </c>
      <c r="P40" s="4">
        <v>11.02</v>
      </c>
      <c r="Q40" s="4">
        <f t="shared" si="21"/>
        <v>0</v>
      </c>
      <c r="R40" s="4">
        <v>40.619999999999997</v>
      </c>
      <c r="S40" s="4">
        <f t="shared" si="22"/>
        <v>0</v>
      </c>
      <c r="T40" s="4">
        <v>39.880000000000003</v>
      </c>
      <c r="U40" s="4">
        <f t="shared" si="23"/>
        <v>0</v>
      </c>
      <c r="V40" s="4">
        <v>61.66</v>
      </c>
      <c r="W40" s="4">
        <f t="shared" si="24"/>
        <v>0</v>
      </c>
      <c r="X40" s="4">
        <v>63.96</v>
      </c>
      <c r="Y40" s="4">
        <f t="shared" si="25"/>
        <v>0</v>
      </c>
      <c r="Z40" s="4">
        <v>76.56</v>
      </c>
      <c r="AA40" s="4">
        <f t="shared" si="26"/>
        <v>0</v>
      </c>
      <c r="AB40" s="4">
        <v>79.59</v>
      </c>
      <c r="AC40" s="4">
        <f t="shared" si="27"/>
        <v>0</v>
      </c>
    </row>
    <row r="41" spans="1:29" x14ac:dyDescent="0.25">
      <c r="A41" s="4" t="s">
        <v>223</v>
      </c>
      <c r="B41" s="12">
        <v>14.94</v>
      </c>
      <c r="C41" s="4">
        <f t="shared" si="14"/>
        <v>0</v>
      </c>
      <c r="D41" s="4">
        <v>6.88</v>
      </c>
      <c r="E41" s="4">
        <f t="shared" si="15"/>
        <v>0</v>
      </c>
      <c r="F41" s="4">
        <v>7.57</v>
      </c>
      <c r="G41" s="4">
        <f t="shared" si="16"/>
        <v>0</v>
      </c>
      <c r="H41" s="22">
        <v>7.96</v>
      </c>
      <c r="I41" s="22">
        <f t="shared" si="17"/>
        <v>0</v>
      </c>
      <c r="J41" s="22">
        <v>9.31</v>
      </c>
      <c r="K41" s="22">
        <f t="shared" si="18"/>
        <v>0</v>
      </c>
      <c r="L41" s="22">
        <v>6.42</v>
      </c>
      <c r="M41" s="22">
        <f t="shared" si="19"/>
        <v>0</v>
      </c>
      <c r="N41" s="22">
        <v>7.66</v>
      </c>
      <c r="O41" s="22">
        <f t="shared" si="20"/>
        <v>0</v>
      </c>
      <c r="P41" s="4">
        <v>15.98</v>
      </c>
      <c r="Q41" s="4">
        <f t="shared" si="21"/>
        <v>1</v>
      </c>
      <c r="R41" s="4">
        <v>54.6</v>
      </c>
      <c r="S41" s="4">
        <f t="shared" si="22"/>
        <v>1</v>
      </c>
      <c r="T41" s="4">
        <v>49.38</v>
      </c>
      <c r="U41" s="4">
        <f t="shared" si="23"/>
        <v>1</v>
      </c>
      <c r="V41" s="4">
        <v>74.47</v>
      </c>
      <c r="W41" s="4">
        <f t="shared" si="24"/>
        <v>1</v>
      </c>
      <c r="X41" s="4">
        <v>82.96</v>
      </c>
      <c r="Y41" s="4">
        <f t="shared" si="25"/>
        <v>1</v>
      </c>
      <c r="Z41" s="4">
        <v>91.81</v>
      </c>
      <c r="AA41" s="4">
        <f t="shared" si="26"/>
        <v>1</v>
      </c>
      <c r="AB41" s="4">
        <v>102.1</v>
      </c>
      <c r="AC41" s="4">
        <f t="shared" si="27"/>
        <v>1</v>
      </c>
    </row>
    <row r="42" spans="1:29" x14ac:dyDescent="0.25">
      <c r="A42" s="4" t="s">
        <v>226</v>
      </c>
      <c r="B42" s="12">
        <v>5.65</v>
      </c>
      <c r="C42" s="4">
        <f t="shared" si="14"/>
        <v>0</v>
      </c>
      <c r="D42" s="4">
        <v>5.69</v>
      </c>
      <c r="E42" s="4">
        <f t="shared" si="15"/>
        <v>0</v>
      </c>
      <c r="F42" s="4">
        <v>5.69</v>
      </c>
      <c r="G42" s="4">
        <f t="shared" si="16"/>
        <v>0</v>
      </c>
      <c r="H42" s="22">
        <v>6.83</v>
      </c>
      <c r="I42" s="22">
        <f t="shared" si="17"/>
        <v>0</v>
      </c>
      <c r="J42" s="22">
        <v>6.51</v>
      </c>
      <c r="K42" s="22">
        <f t="shared" si="18"/>
        <v>0</v>
      </c>
      <c r="L42" s="22">
        <v>5.68</v>
      </c>
      <c r="M42" s="22">
        <f t="shared" si="19"/>
        <v>0</v>
      </c>
      <c r="N42" s="22">
        <v>5.66</v>
      </c>
      <c r="O42" s="22">
        <f t="shared" si="20"/>
        <v>0</v>
      </c>
      <c r="P42" s="4">
        <v>13.98</v>
      </c>
      <c r="Q42" s="4">
        <f t="shared" si="21"/>
        <v>1</v>
      </c>
      <c r="R42" s="4">
        <v>45.01</v>
      </c>
      <c r="S42" s="4">
        <f t="shared" si="22"/>
        <v>0</v>
      </c>
      <c r="T42" s="4">
        <v>43.37</v>
      </c>
      <c r="U42" s="4">
        <f t="shared" si="23"/>
        <v>1</v>
      </c>
      <c r="V42" s="4">
        <v>65.45</v>
      </c>
      <c r="W42" s="4">
        <f t="shared" si="24"/>
        <v>1</v>
      </c>
      <c r="X42" s="4">
        <v>69.14</v>
      </c>
      <c r="Y42" s="4">
        <f t="shared" si="25"/>
        <v>1</v>
      </c>
      <c r="Z42" s="4">
        <v>80.72</v>
      </c>
      <c r="AA42" s="4">
        <f t="shared" si="26"/>
        <v>1</v>
      </c>
      <c r="AB42" s="4">
        <v>85.36</v>
      </c>
      <c r="AC42" s="4">
        <f t="shared" si="27"/>
        <v>1</v>
      </c>
    </row>
    <row r="43" spans="1:29" x14ac:dyDescent="0.25">
      <c r="A43" s="4" t="s">
        <v>176</v>
      </c>
      <c r="B43" s="12">
        <v>26.61</v>
      </c>
      <c r="C43" s="4">
        <f t="shared" si="14"/>
        <v>1</v>
      </c>
      <c r="D43" s="4">
        <v>6.01</v>
      </c>
      <c r="E43" s="4">
        <f t="shared" si="15"/>
        <v>0</v>
      </c>
      <c r="F43" s="4">
        <v>6.1</v>
      </c>
      <c r="G43" s="4">
        <f t="shared" si="16"/>
        <v>0</v>
      </c>
      <c r="H43" s="22">
        <v>7.69</v>
      </c>
      <c r="I43" s="22">
        <f t="shared" si="17"/>
        <v>0</v>
      </c>
      <c r="J43" s="22">
        <v>7.7</v>
      </c>
      <c r="K43" s="22">
        <f t="shared" si="18"/>
        <v>0</v>
      </c>
      <c r="L43" s="22">
        <v>5.95</v>
      </c>
      <c r="M43" s="22">
        <f t="shared" si="19"/>
        <v>0</v>
      </c>
      <c r="N43" s="22">
        <v>5.74</v>
      </c>
      <c r="O43" s="22">
        <f t="shared" si="20"/>
        <v>0</v>
      </c>
      <c r="P43" s="4">
        <v>14.51</v>
      </c>
      <c r="Q43" s="4">
        <f t="shared" si="21"/>
        <v>1</v>
      </c>
      <c r="R43" s="4">
        <v>50.93</v>
      </c>
      <c r="S43" s="4">
        <f t="shared" si="22"/>
        <v>1</v>
      </c>
      <c r="T43" s="4">
        <v>43.62</v>
      </c>
      <c r="U43" s="4">
        <f t="shared" si="23"/>
        <v>1</v>
      </c>
      <c r="V43" s="4">
        <v>65.81</v>
      </c>
      <c r="W43" s="4">
        <f t="shared" si="24"/>
        <v>1</v>
      </c>
      <c r="X43" s="4">
        <v>77.599999999999994</v>
      </c>
      <c r="Y43" s="4">
        <f t="shared" si="25"/>
        <v>1</v>
      </c>
      <c r="Z43" s="4">
        <v>80.930000000000007</v>
      </c>
      <c r="AA43" s="4">
        <f t="shared" si="26"/>
        <v>1</v>
      </c>
      <c r="AB43" s="4">
        <v>95.78</v>
      </c>
      <c r="AC43" s="4">
        <f t="shared" si="27"/>
        <v>1</v>
      </c>
    </row>
    <row r="44" spans="1:29" x14ac:dyDescent="0.25">
      <c r="A44" s="4" t="s">
        <v>155</v>
      </c>
      <c r="B44" s="12">
        <v>55.13</v>
      </c>
      <c r="C44" s="4">
        <f t="shared" si="14"/>
        <v>1</v>
      </c>
      <c r="D44" s="4">
        <v>10.02</v>
      </c>
      <c r="E44" s="4">
        <f t="shared" si="15"/>
        <v>1</v>
      </c>
      <c r="F44" s="4">
        <v>10.08</v>
      </c>
      <c r="G44" s="4">
        <f t="shared" si="16"/>
        <v>1</v>
      </c>
      <c r="H44" s="22">
        <v>12.3</v>
      </c>
      <c r="I44" s="22">
        <f t="shared" si="17"/>
        <v>1</v>
      </c>
      <c r="J44" s="22">
        <v>16.190000000000001</v>
      </c>
      <c r="K44" s="22">
        <f t="shared" si="18"/>
        <v>1</v>
      </c>
      <c r="L44" s="22">
        <v>9.99</v>
      </c>
      <c r="M44" s="22">
        <f t="shared" si="19"/>
        <v>1</v>
      </c>
      <c r="N44" s="22">
        <v>13.15</v>
      </c>
      <c r="O44" s="22">
        <f t="shared" si="20"/>
        <v>1</v>
      </c>
      <c r="P44" s="4">
        <v>19.16</v>
      </c>
      <c r="Q44" s="4">
        <f t="shared" si="21"/>
        <v>1</v>
      </c>
      <c r="R44" s="4">
        <v>57.36</v>
      </c>
      <c r="S44" s="4">
        <f t="shared" si="22"/>
        <v>1</v>
      </c>
      <c r="T44" s="4">
        <v>48.46</v>
      </c>
      <c r="U44" s="4">
        <f t="shared" si="23"/>
        <v>1</v>
      </c>
      <c r="V44" s="4">
        <v>69.989999999999995</v>
      </c>
      <c r="W44" s="4">
        <f t="shared" si="24"/>
        <v>1</v>
      </c>
      <c r="X44" s="4">
        <v>86.98</v>
      </c>
      <c r="Y44" s="4">
        <f t="shared" si="25"/>
        <v>1</v>
      </c>
      <c r="Z44" s="4">
        <v>86.15</v>
      </c>
      <c r="AA44" s="4">
        <f t="shared" si="26"/>
        <v>1</v>
      </c>
      <c r="AB44" s="4">
        <v>106.92</v>
      </c>
      <c r="AC44" s="4">
        <f t="shared" si="27"/>
        <v>1</v>
      </c>
    </row>
    <row r="45" spans="1:29" x14ac:dyDescent="0.25">
      <c r="A45" s="4" t="s">
        <v>5</v>
      </c>
      <c r="B45" s="12">
        <v>25.23</v>
      </c>
      <c r="C45" s="4">
        <f t="shared" si="14"/>
        <v>1</v>
      </c>
      <c r="D45" s="4">
        <v>5.13</v>
      </c>
      <c r="E45" s="4">
        <f t="shared" si="15"/>
        <v>0</v>
      </c>
      <c r="F45" s="4">
        <v>5.15</v>
      </c>
      <c r="G45" s="4">
        <f t="shared" si="16"/>
        <v>0</v>
      </c>
      <c r="H45" s="22">
        <v>6.53</v>
      </c>
      <c r="I45" s="22">
        <f t="shared" si="17"/>
        <v>0</v>
      </c>
      <c r="J45" s="22">
        <v>6.77</v>
      </c>
      <c r="K45" s="22">
        <f t="shared" si="18"/>
        <v>0</v>
      </c>
      <c r="L45" s="22">
        <v>5.12</v>
      </c>
      <c r="M45" s="22">
        <f t="shared" si="19"/>
        <v>0</v>
      </c>
      <c r="N45" s="22">
        <v>5.64</v>
      </c>
      <c r="O45" s="22">
        <f t="shared" si="20"/>
        <v>0</v>
      </c>
      <c r="P45" s="4">
        <v>11.15</v>
      </c>
      <c r="Q45" s="4">
        <f t="shared" si="21"/>
        <v>0</v>
      </c>
      <c r="R45" s="4">
        <v>31.49</v>
      </c>
      <c r="S45" s="4">
        <f t="shared" si="22"/>
        <v>0</v>
      </c>
      <c r="T45" s="4">
        <v>30.88</v>
      </c>
      <c r="U45" s="4">
        <f t="shared" si="23"/>
        <v>0</v>
      </c>
      <c r="V45" s="4">
        <v>45.58</v>
      </c>
      <c r="W45" s="4">
        <f t="shared" si="24"/>
        <v>0</v>
      </c>
      <c r="X45" s="4">
        <v>48.28</v>
      </c>
      <c r="Y45" s="4">
        <f t="shared" si="25"/>
        <v>0</v>
      </c>
      <c r="Z45" s="4">
        <v>56.21</v>
      </c>
      <c r="AA45" s="4">
        <f t="shared" si="26"/>
        <v>0</v>
      </c>
      <c r="AB45" s="4">
        <v>59.52</v>
      </c>
      <c r="AC45" s="4">
        <f t="shared" si="27"/>
        <v>0</v>
      </c>
    </row>
    <row r="46" spans="1:29" x14ac:dyDescent="0.25">
      <c r="A46" s="4" t="s">
        <v>100</v>
      </c>
      <c r="B46" s="12">
        <v>22.01</v>
      </c>
      <c r="C46" s="4">
        <f t="shared" si="14"/>
        <v>1</v>
      </c>
      <c r="D46" s="4">
        <v>4.21</v>
      </c>
      <c r="E46" s="4">
        <f t="shared" si="15"/>
        <v>0</v>
      </c>
      <c r="F46" s="4">
        <v>4.22</v>
      </c>
      <c r="G46" s="4">
        <f t="shared" si="16"/>
        <v>0</v>
      </c>
      <c r="H46" s="22">
        <v>5.43</v>
      </c>
      <c r="I46" s="22">
        <f t="shared" si="17"/>
        <v>0</v>
      </c>
      <c r="J46" s="22">
        <v>4.82</v>
      </c>
      <c r="K46" s="22">
        <f t="shared" si="18"/>
        <v>0</v>
      </c>
      <c r="L46" s="22">
        <v>4.21</v>
      </c>
      <c r="M46" s="22">
        <f t="shared" si="19"/>
        <v>0</v>
      </c>
      <c r="N46" s="22">
        <v>3.98</v>
      </c>
      <c r="O46" s="22">
        <f t="shared" si="20"/>
        <v>0</v>
      </c>
      <c r="P46" s="4">
        <v>9.5500000000000007</v>
      </c>
      <c r="Q46" s="4">
        <f t="shared" si="21"/>
        <v>0</v>
      </c>
      <c r="R46" s="4">
        <v>27.69</v>
      </c>
      <c r="S46" s="4">
        <f t="shared" si="22"/>
        <v>0</v>
      </c>
      <c r="T46" s="4">
        <v>27.11</v>
      </c>
      <c r="U46" s="4">
        <f t="shared" si="23"/>
        <v>0</v>
      </c>
      <c r="V46" s="4">
        <v>40.229999999999997</v>
      </c>
      <c r="W46" s="4">
        <f t="shared" si="24"/>
        <v>0</v>
      </c>
      <c r="X46" s="4">
        <v>42.64</v>
      </c>
      <c r="Y46" s="4">
        <f t="shared" si="25"/>
        <v>0</v>
      </c>
      <c r="Z46" s="4">
        <v>49.61</v>
      </c>
      <c r="AA46" s="4">
        <f t="shared" si="26"/>
        <v>0</v>
      </c>
      <c r="AB46" s="4">
        <v>52.66</v>
      </c>
      <c r="AC46" s="4">
        <f t="shared" si="27"/>
        <v>0</v>
      </c>
    </row>
    <row r="47" spans="1:29" x14ac:dyDescent="0.25">
      <c r="A47" s="4" t="s">
        <v>101</v>
      </c>
      <c r="B47" s="12">
        <v>20.46</v>
      </c>
      <c r="C47" s="4">
        <f t="shared" si="14"/>
        <v>1</v>
      </c>
      <c r="D47" s="4">
        <v>4.6900000000000004</v>
      </c>
      <c r="E47" s="4">
        <f t="shared" si="15"/>
        <v>0</v>
      </c>
      <c r="F47" s="4">
        <v>4.7300000000000004</v>
      </c>
      <c r="G47" s="4">
        <f t="shared" si="16"/>
        <v>0</v>
      </c>
      <c r="H47" s="22">
        <v>5.89</v>
      </c>
      <c r="I47" s="22">
        <f t="shared" si="17"/>
        <v>0</v>
      </c>
      <c r="J47" s="22">
        <v>6.04</v>
      </c>
      <c r="K47" s="22">
        <f t="shared" si="18"/>
        <v>0</v>
      </c>
      <c r="L47" s="22">
        <v>4.67</v>
      </c>
      <c r="M47" s="22">
        <f t="shared" si="19"/>
        <v>0</v>
      </c>
      <c r="N47" s="22">
        <v>4.8899999999999997</v>
      </c>
      <c r="O47" s="22">
        <f t="shared" si="20"/>
        <v>0</v>
      </c>
      <c r="P47" s="4">
        <v>9.58</v>
      </c>
      <c r="Q47" s="4">
        <f t="shared" si="21"/>
        <v>0</v>
      </c>
      <c r="R47" s="4">
        <v>24.69</v>
      </c>
      <c r="S47" s="4">
        <f t="shared" si="22"/>
        <v>0</v>
      </c>
      <c r="T47" s="4">
        <v>24.84</v>
      </c>
      <c r="U47" s="4">
        <f t="shared" si="23"/>
        <v>0</v>
      </c>
      <c r="V47" s="4">
        <v>36.18</v>
      </c>
      <c r="W47" s="4">
        <f t="shared" si="24"/>
        <v>0</v>
      </c>
      <c r="X47" s="4">
        <v>37.770000000000003</v>
      </c>
      <c r="Y47" s="4">
        <f t="shared" si="25"/>
        <v>0</v>
      </c>
      <c r="Z47" s="4">
        <v>44.54</v>
      </c>
      <c r="AA47" s="4">
        <f t="shared" si="26"/>
        <v>0</v>
      </c>
      <c r="AB47" s="4">
        <v>46.56</v>
      </c>
      <c r="AC47" s="4">
        <f t="shared" si="27"/>
        <v>0</v>
      </c>
    </row>
    <row r="48" spans="1:29" x14ac:dyDescent="0.25">
      <c r="A48" s="4" t="s">
        <v>102</v>
      </c>
      <c r="B48" s="12">
        <v>19.3</v>
      </c>
      <c r="C48" s="4">
        <f t="shared" si="14"/>
        <v>0</v>
      </c>
      <c r="D48" s="4">
        <v>5.31</v>
      </c>
      <c r="E48" s="4">
        <f t="shared" si="15"/>
        <v>0</v>
      </c>
      <c r="F48" s="4">
        <v>5.31</v>
      </c>
      <c r="G48" s="4">
        <f t="shared" si="16"/>
        <v>0</v>
      </c>
      <c r="H48" s="22">
        <v>6.61</v>
      </c>
      <c r="I48" s="22">
        <f t="shared" si="17"/>
        <v>0</v>
      </c>
      <c r="J48" s="22">
        <v>6.35</v>
      </c>
      <c r="K48" s="22">
        <f t="shared" si="18"/>
        <v>0</v>
      </c>
      <c r="L48" s="22">
        <v>5.31</v>
      </c>
      <c r="M48" s="22">
        <f t="shared" si="19"/>
        <v>0</v>
      </c>
      <c r="N48" s="22">
        <v>5.48</v>
      </c>
      <c r="O48" s="22">
        <f t="shared" si="20"/>
        <v>0</v>
      </c>
      <c r="P48" s="4">
        <v>10.82</v>
      </c>
      <c r="Q48" s="4">
        <f t="shared" si="21"/>
        <v>0</v>
      </c>
      <c r="R48" s="4">
        <v>28.65</v>
      </c>
      <c r="S48" s="4">
        <f t="shared" si="22"/>
        <v>0</v>
      </c>
      <c r="T48" s="4">
        <v>28.32</v>
      </c>
      <c r="U48" s="4">
        <f t="shared" si="23"/>
        <v>0</v>
      </c>
      <c r="V48" s="4">
        <v>41.27</v>
      </c>
      <c r="W48" s="4">
        <f t="shared" si="24"/>
        <v>0</v>
      </c>
      <c r="X48" s="4">
        <v>43.77</v>
      </c>
      <c r="Y48" s="4">
        <f t="shared" si="25"/>
        <v>0</v>
      </c>
      <c r="Z48" s="4">
        <v>50.81</v>
      </c>
      <c r="AA48" s="4">
        <f t="shared" si="26"/>
        <v>0</v>
      </c>
      <c r="AB48" s="4">
        <v>53.92</v>
      </c>
      <c r="AC48" s="4">
        <f t="shared" si="27"/>
        <v>0</v>
      </c>
    </row>
    <row r="49" spans="1:29" x14ac:dyDescent="0.25">
      <c r="A49" s="4" t="s">
        <v>70</v>
      </c>
      <c r="B49" s="12">
        <v>21.81</v>
      </c>
      <c r="C49" s="4">
        <f t="shared" si="14"/>
        <v>1</v>
      </c>
      <c r="D49" s="4">
        <v>7.28</v>
      </c>
      <c r="E49" s="4">
        <f t="shared" si="15"/>
        <v>0</v>
      </c>
      <c r="F49" s="4">
        <v>7.32</v>
      </c>
      <c r="G49" s="4">
        <f t="shared" si="16"/>
        <v>0</v>
      </c>
      <c r="H49" s="22">
        <v>8.73</v>
      </c>
      <c r="I49" s="22">
        <f t="shared" si="17"/>
        <v>0</v>
      </c>
      <c r="J49" s="22">
        <v>7.71</v>
      </c>
      <c r="K49" s="22">
        <f t="shared" si="18"/>
        <v>0</v>
      </c>
      <c r="L49" s="22">
        <v>7.25</v>
      </c>
      <c r="M49" s="22">
        <f t="shared" si="19"/>
        <v>0</v>
      </c>
      <c r="N49" s="22">
        <v>6.12</v>
      </c>
      <c r="O49" s="22">
        <f t="shared" si="20"/>
        <v>0</v>
      </c>
      <c r="P49" s="4">
        <v>12.93</v>
      </c>
      <c r="Q49" s="4">
        <f t="shared" si="21"/>
        <v>0</v>
      </c>
      <c r="R49" s="4">
        <v>29.83</v>
      </c>
      <c r="S49" s="4">
        <f t="shared" si="22"/>
        <v>0</v>
      </c>
      <c r="T49" s="4">
        <v>30.61</v>
      </c>
      <c r="U49" s="4">
        <f t="shared" si="23"/>
        <v>0</v>
      </c>
      <c r="V49" s="4">
        <v>43.57</v>
      </c>
      <c r="W49" s="4">
        <f t="shared" si="24"/>
        <v>0</v>
      </c>
      <c r="X49" s="4">
        <v>45.49</v>
      </c>
      <c r="Y49" s="4">
        <f t="shared" si="25"/>
        <v>0</v>
      </c>
      <c r="Z49" s="4">
        <v>53.48</v>
      </c>
      <c r="AA49" s="4">
        <f t="shared" si="26"/>
        <v>0</v>
      </c>
      <c r="AB49" s="4">
        <v>56</v>
      </c>
      <c r="AC49" s="4">
        <f t="shared" si="27"/>
        <v>0</v>
      </c>
    </row>
    <row r="50" spans="1:29" x14ac:dyDescent="0.25">
      <c r="A50" s="4" t="s">
        <v>243</v>
      </c>
      <c r="B50" s="12">
        <v>40.159999999999997</v>
      </c>
      <c r="C50" s="4">
        <f t="shared" si="14"/>
        <v>1</v>
      </c>
      <c r="D50" s="4">
        <v>3.93</v>
      </c>
      <c r="E50" s="4">
        <f t="shared" si="15"/>
        <v>0</v>
      </c>
      <c r="F50" s="4">
        <v>7.91</v>
      </c>
      <c r="G50" s="4">
        <f t="shared" si="16"/>
        <v>0</v>
      </c>
      <c r="H50" s="22">
        <v>1.51</v>
      </c>
      <c r="I50" s="22">
        <f t="shared" si="17"/>
        <v>0</v>
      </c>
      <c r="J50" s="22">
        <v>0.84</v>
      </c>
      <c r="K50" s="22">
        <f t="shared" si="18"/>
        <v>0</v>
      </c>
      <c r="L50" s="22">
        <v>1.28</v>
      </c>
      <c r="M50" s="22">
        <f t="shared" si="19"/>
        <v>0</v>
      </c>
      <c r="N50" s="22">
        <v>0.73</v>
      </c>
      <c r="O50" s="22">
        <f t="shared" si="20"/>
        <v>0</v>
      </c>
      <c r="P50" s="4">
        <v>5.2</v>
      </c>
      <c r="Q50" s="4">
        <f t="shared" si="21"/>
        <v>0</v>
      </c>
      <c r="R50" s="4">
        <v>21.91</v>
      </c>
      <c r="S50" s="4">
        <f t="shared" si="22"/>
        <v>0</v>
      </c>
      <c r="T50" s="4">
        <v>20.09</v>
      </c>
      <c r="U50" s="4">
        <f t="shared" si="23"/>
        <v>0</v>
      </c>
      <c r="V50" s="4">
        <v>31.28</v>
      </c>
      <c r="W50" s="4">
        <f t="shared" si="24"/>
        <v>0</v>
      </c>
      <c r="X50" s="4">
        <v>34.64</v>
      </c>
      <c r="Y50" s="4">
        <f t="shared" si="25"/>
        <v>0</v>
      </c>
      <c r="Z50" s="4">
        <v>38.799999999999997</v>
      </c>
      <c r="AA50" s="4">
        <f t="shared" si="26"/>
        <v>0</v>
      </c>
      <c r="AB50" s="4">
        <v>43.14</v>
      </c>
      <c r="AC50" s="4">
        <f t="shared" si="27"/>
        <v>0</v>
      </c>
    </row>
    <row r="51" spans="1:29" x14ac:dyDescent="0.25">
      <c r="A51" s="4" t="s">
        <v>250</v>
      </c>
      <c r="B51" s="12">
        <v>31.97</v>
      </c>
      <c r="C51" s="4">
        <f t="shared" si="14"/>
        <v>1</v>
      </c>
      <c r="D51" s="4">
        <v>3.32</v>
      </c>
      <c r="E51" s="4">
        <f t="shared" si="15"/>
        <v>0</v>
      </c>
      <c r="F51" s="4">
        <v>3.37</v>
      </c>
      <c r="G51" s="4">
        <f t="shared" si="16"/>
        <v>0</v>
      </c>
      <c r="H51" s="22">
        <v>4.3899999999999997</v>
      </c>
      <c r="I51" s="22">
        <f t="shared" si="17"/>
        <v>0</v>
      </c>
      <c r="J51" s="22">
        <v>3.83</v>
      </c>
      <c r="K51" s="22">
        <f t="shared" si="18"/>
        <v>0</v>
      </c>
      <c r="L51" s="22">
        <v>3.31</v>
      </c>
      <c r="M51" s="22">
        <f t="shared" si="19"/>
        <v>0</v>
      </c>
      <c r="N51" s="22">
        <v>7.82</v>
      </c>
      <c r="O51" s="22">
        <f t="shared" si="20"/>
        <v>1</v>
      </c>
      <c r="P51" s="4">
        <v>10.68</v>
      </c>
      <c r="Q51" s="4">
        <f t="shared" si="21"/>
        <v>0</v>
      </c>
      <c r="R51" s="4">
        <v>40.94</v>
      </c>
      <c r="S51" s="4">
        <f t="shared" si="22"/>
        <v>0</v>
      </c>
      <c r="T51" s="4">
        <v>36.83</v>
      </c>
      <c r="U51" s="4">
        <f t="shared" si="23"/>
        <v>0</v>
      </c>
      <c r="V51" s="4">
        <v>56.53</v>
      </c>
      <c r="W51" s="4">
        <f t="shared" si="24"/>
        <v>0</v>
      </c>
      <c r="X51" s="4">
        <v>64.2</v>
      </c>
      <c r="Y51" s="4">
        <f t="shared" si="25"/>
        <v>0</v>
      </c>
      <c r="Z51" s="4">
        <v>70.12</v>
      </c>
      <c r="AA51" s="4">
        <f t="shared" si="26"/>
        <v>0</v>
      </c>
      <c r="AB51" s="4">
        <v>79.790000000000006</v>
      </c>
      <c r="AC51" s="4">
        <f t="shared" si="27"/>
        <v>0</v>
      </c>
    </row>
    <row r="52" spans="1:29" x14ac:dyDescent="0.25">
      <c r="A52" s="4" t="s">
        <v>209</v>
      </c>
      <c r="B52" s="12">
        <v>29.98</v>
      </c>
      <c r="C52" s="4">
        <f t="shared" si="14"/>
        <v>1</v>
      </c>
      <c r="D52" s="4">
        <v>1.55</v>
      </c>
      <c r="E52" s="4">
        <f t="shared" si="15"/>
        <v>0</v>
      </c>
      <c r="F52" s="4">
        <v>2.0699999999999998</v>
      </c>
      <c r="G52" s="4">
        <f t="shared" si="16"/>
        <v>0</v>
      </c>
      <c r="H52" s="22">
        <v>1.48</v>
      </c>
      <c r="I52" s="22">
        <f t="shared" si="17"/>
        <v>0</v>
      </c>
      <c r="J52" s="22">
        <v>1</v>
      </c>
      <c r="K52" s="22">
        <f t="shared" si="18"/>
        <v>0</v>
      </c>
      <c r="L52" s="22">
        <v>1.19</v>
      </c>
      <c r="M52" s="22">
        <f t="shared" si="19"/>
        <v>0</v>
      </c>
      <c r="N52" s="22">
        <v>0.76</v>
      </c>
      <c r="O52" s="22">
        <f t="shared" si="20"/>
        <v>0</v>
      </c>
      <c r="P52" s="4">
        <v>6.73</v>
      </c>
      <c r="Q52" s="4">
        <f t="shared" si="21"/>
        <v>0</v>
      </c>
      <c r="R52" s="4">
        <v>29.08</v>
      </c>
      <c r="S52" s="4">
        <f t="shared" si="22"/>
        <v>0</v>
      </c>
      <c r="T52" s="4">
        <v>28.01</v>
      </c>
      <c r="U52" s="4">
        <f t="shared" si="23"/>
        <v>0</v>
      </c>
      <c r="V52" s="4">
        <v>43.95</v>
      </c>
      <c r="W52" s="4">
        <f t="shared" si="24"/>
        <v>0</v>
      </c>
      <c r="X52" s="4">
        <v>46.13</v>
      </c>
      <c r="Y52" s="4">
        <f t="shared" si="25"/>
        <v>0</v>
      </c>
      <c r="Z52" s="4">
        <v>54.72</v>
      </c>
      <c r="AA52" s="4">
        <f t="shared" si="26"/>
        <v>0</v>
      </c>
      <c r="AB52" s="4">
        <v>57.52</v>
      </c>
      <c r="AC52" s="4">
        <f t="shared" si="27"/>
        <v>0</v>
      </c>
    </row>
    <row r="53" spans="1:29" x14ac:dyDescent="0.25">
      <c r="A53" s="4" t="s">
        <v>210</v>
      </c>
      <c r="B53" s="12">
        <v>4.0999999999999996</v>
      </c>
      <c r="C53" s="4">
        <f t="shared" si="14"/>
        <v>0</v>
      </c>
      <c r="D53" s="4">
        <v>6.07</v>
      </c>
      <c r="E53" s="4">
        <f t="shared" si="15"/>
        <v>0</v>
      </c>
      <c r="F53" s="4">
        <v>6.15</v>
      </c>
      <c r="G53" s="4">
        <f t="shared" si="16"/>
        <v>0</v>
      </c>
      <c r="H53" s="22">
        <v>8.77</v>
      </c>
      <c r="I53" s="22">
        <f t="shared" si="17"/>
        <v>0</v>
      </c>
      <c r="J53" s="22">
        <v>6.73</v>
      </c>
      <c r="K53" s="22">
        <f t="shared" si="18"/>
        <v>0</v>
      </c>
      <c r="L53" s="22">
        <v>6.02</v>
      </c>
      <c r="M53" s="22">
        <f t="shared" si="19"/>
        <v>0</v>
      </c>
      <c r="N53" s="22">
        <v>5.18</v>
      </c>
      <c r="O53" s="22">
        <f t="shared" si="20"/>
        <v>0</v>
      </c>
      <c r="P53" s="4">
        <v>18.37</v>
      </c>
      <c r="Q53" s="4">
        <f t="shared" si="21"/>
        <v>1</v>
      </c>
      <c r="R53" s="4">
        <v>60.7</v>
      </c>
      <c r="S53" s="4">
        <f t="shared" si="22"/>
        <v>1</v>
      </c>
      <c r="T53" s="4">
        <v>58.69</v>
      </c>
      <c r="U53" s="4">
        <f t="shared" si="23"/>
        <v>1</v>
      </c>
      <c r="V53" s="4">
        <v>89.27</v>
      </c>
      <c r="W53" s="4">
        <f t="shared" si="24"/>
        <v>1</v>
      </c>
      <c r="X53" s="4">
        <v>93.86</v>
      </c>
      <c r="Y53" s="4">
        <f t="shared" si="25"/>
        <v>1</v>
      </c>
      <c r="Z53" s="4">
        <v>110.25</v>
      </c>
      <c r="AA53" s="4">
        <f t="shared" si="26"/>
        <v>1</v>
      </c>
      <c r="AB53" s="4">
        <v>116.2</v>
      </c>
      <c r="AC53" s="4">
        <f t="shared" si="27"/>
        <v>1</v>
      </c>
    </row>
    <row r="54" spans="1:29" x14ac:dyDescent="0.25">
      <c r="A54" s="4" t="s">
        <v>151</v>
      </c>
      <c r="B54" s="12">
        <v>17.03</v>
      </c>
      <c r="C54" s="4">
        <f t="shared" si="14"/>
        <v>0</v>
      </c>
      <c r="D54" s="4">
        <v>3.28</v>
      </c>
      <c r="E54" s="4">
        <f t="shared" si="15"/>
        <v>0</v>
      </c>
      <c r="F54" s="4">
        <v>4.34</v>
      </c>
      <c r="G54" s="4">
        <f t="shared" si="16"/>
        <v>0</v>
      </c>
      <c r="H54" s="22">
        <v>3.18</v>
      </c>
      <c r="I54" s="22">
        <f t="shared" si="17"/>
        <v>0</v>
      </c>
      <c r="J54" s="22">
        <v>3.43</v>
      </c>
      <c r="K54" s="22">
        <f t="shared" si="18"/>
        <v>0</v>
      </c>
      <c r="L54" s="22">
        <v>2.58</v>
      </c>
      <c r="M54" s="22">
        <f t="shared" si="19"/>
        <v>0</v>
      </c>
      <c r="N54" s="22">
        <v>2.59</v>
      </c>
      <c r="O54" s="22">
        <f t="shared" si="20"/>
        <v>0</v>
      </c>
      <c r="P54" s="4">
        <v>6.88</v>
      </c>
      <c r="Q54" s="4">
        <f t="shared" si="21"/>
        <v>0</v>
      </c>
      <c r="R54" s="4">
        <v>24.44</v>
      </c>
      <c r="S54" s="4">
        <f t="shared" si="22"/>
        <v>0</v>
      </c>
      <c r="T54" s="4">
        <v>22.24</v>
      </c>
      <c r="U54" s="4">
        <f t="shared" si="23"/>
        <v>0</v>
      </c>
      <c r="V54" s="4">
        <v>33.68</v>
      </c>
      <c r="W54" s="4">
        <f t="shared" si="24"/>
        <v>0</v>
      </c>
      <c r="X54" s="4">
        <v>37.96</v>
      </c>
      <c r="Y54" s="4">
        <f t="shared" si="25"/>
        <v>0</v>
      </c>
      <c r="Z54" s="4">
        <v>41.71</v>
      </c>
      <c r="AA54" s="4">
        <f t="shared" si="26"/>
        <v>0</v>
      </c>
      <c r="AB54" s="4">
        <v>47.05</v>
      </c>
      <c r="AC54" s="4">
        <f t="shared" si="27"/>
        <v>0</v>
      </c>
    </row>
    <row r="55" spans="1:29" x14ac:dyDescent="0.25">
      <c r="A55" s="4" t="s">
        <v>152</v>
      </c>
      <c r="B55" s="12">
        <v>14.81</v>
      </c>
      <c r="C55" s="4">
        <f t="shared" si="14"/>
        <v>0</v>
      </c>
      <c r="D55" s="4">
        <v>5.0599999999999996</v>
      </c>
      <c r="E55" s="4">
        <f t="shared" si="15"/>
        <v>0</v>
      </c>
      <c r="F55" s="4">
        <v>8.1300000000000008</v>
      </c>
      <c r="G55" s="4">
        <f t="shared" si="16"/>
        <v>0</v>
      </c>
      <c r="H55" s="22">
        <v>3.76</v>
      </c>
      <c r="I55" s="22">
        <f t="shared" si="17"/>
        <v>0</v>
      </c>
      <c r="J55" s="22">
        <v>3.62</v>
      </c>
      <c r="K55" s="22">
        <f t="shared" si="18"/>
        <v>0</v>
      </c>
      <c r="L55" s="22">
        <v>3.01</v>
      </c>
      <c r="M55" s="22">
        <f t="shared" si="19"/>
        <v>0</v>
      </c>
      <c r="N55" s="22">
        <v>2.96</v>
      </c>
      <c r="O55" s="22">
        <f t="shared" si="20"/>
        <v>0</v>
      </c>
      <c r="P55" s="4">
        <v>9.1199999999999992</v>
      </c>
      <c r="Q55" s="4">
        <f t="shared" si="21"/>
        <v>0</v>
      </c>
      <c r="R55" s="4">
        <v>34.21</v>
      </c>
      <c r="S55" s="4">
        <f t="shared" si="22"/>
        <v>0</v>
      </c>
      <c r="T55" s="4">
        <v>31.07</v>
      </c>
      <c r="U55" s="4">
        <f t="shared" si="23"/>
        <v>0</v>
      </c>
      <c r="V55" s="4">
        <v>47.58</v>
      </c>
      <c r="W55" s="4">
        <f t="shared" si="24"/>
        <v>0</v>
      </c>
      <c r="X55" s="4">
        <v>53.04</v>
      </c>
      <c r="Y55" s="4">
        <f t="shared" si="25"/>
        <v>0</v>
      </c>
      <c r="Z55" s="4">
        <v>58.89</v>
      </c>
      <c r="AA55" s="4">
        <f t="shared" si="26"/>
        <v>0</v>
      </c>
      <c r="AB55" s="4">
        <v>65.72</v>
      </c>
      <c r="AC55" s="4">
        <f t="shared" si="27"/>
        <v>0</v>
      </c>
    </row>
    <row r="56" spans="1:29" x14ac:dyDescent="0.25">
      <c r="A56" s="4" t="s">
        <v>153</v>
      </c>
      <c r="B56" s="12">
        <v>70.09</v>
      </c>
      <c r="C56" s="4">
        <f t="shared" si="14"/>
        <v>1</v>
      </c>
      <c r="D56" s="4">
        <v>4.9800000000000004</v>
      </c>
      <c r="E56" s="4">
        <f t="shared" si="15"/>
        <v>0</v>
      </c>
      <c r="F56" s="4">
        <v>4.99</v>
      </c>
      <c r="G56" s="4">
        <f t="shared" si="16"/>
        <v>0</v>
      </c>
      <c r="H56" s="22">
        <v>6.57</v>
      </c>
      <c r="I56" s="22">
        <f t="shared" si="17"/>
        <v>0</v>
      </c>
      <c r="J56" s="22">
        <v>7.33</v>
      </c>
      <c r="K56" s="22">
        <f t="shared" si="18"/>
        <v>0</v>
      </c>
      <c r="L56" s="22">
        <v>4.9800000000000004</v>
      </c>
      <c r="M56" s="22">
        <f t="shared" si="19"/>
        <v>0</v>
      </c>
      <c r="N56" s="22">
        <v>5.44</v>
      </c>
      <c r="O56" s="22">
        <f t="shared" si="20"/>
        <v>0</v>
      </c>
      <c r="P56" s="4">
        <v>10.31</v>
      </c>
      <c r="Q56" s="4">
        <f t="shared" si="21"/>
        <v>0</v>
      </c>
      <c r="R56" s="4">
        <v>29.25</v>
      </c>
      <c r="S56" s="4">
        <f t="shared" si="22"/>
        <v>0</v>
      </c>
      <c r="T56" s="4">
        <v>26.57</v>
      </c>
      <c r="U56" s="4">
        <f t="shared" si="23"/>
        <v>0</v>
      </c>
      <c r="V56" s="4">
        <v>38.71</v>
      </c>
      <c r="W56" s="4">
        <f t="shared" si="24"/>
        <v>0</v>
      </c>
      <c r="X56" s="4">
        <v>44.48</v>
      </c>
      <c r="Y56" s="4">
        <f t="shared" si="25"/>
        <v>0</v>
      </c>
      <c r="Z56" s="4">
        <v>47.6</v>
      </c>
      <c r="AA56" s="4">
        <f t="shared" si="26"/>
        <v>0</v>
      </c>
      <c r="AB56" s="4">
        <v>54.75</v>
      </c>
      <c r="AC56" s="4">
        <f t="shared" si="27"/>
        <v>0</v>
      </c>
    </row>
    <row r="57" spans="1:29" x14ac:dyDescent="0.25">
      <c r="A57" s="4" t="s">
        <v>154</v>
      </c>
      <c r="B57" s="12">
        <v>14.66</v>
      </c>
      <c r="C57" s="4">
        <f t="shared" si="14"/>
        <v>0</v>
      </c>
      <c r="D57" s="4">
        <v>11.55</v>
      </c>
      <c r="E57" s="4">
        <f t="shared" si="15"/>
        <v>1</v>
      </c>
      <c r="F57" s="4">
        <v>11.55</v>
      </c>
      <c r="G57" s="4">
        <f t="shared" si="16"/>
        <v>1</v>
      </c>
      <c r="H57" s="22">
        <v>14.48</v>
      </c>
      <c r="I57" s="22">
        <f t="shared" si="17"/>
        <v>1</v>
      </c>
      <c r="J57" s="22">
        <v>12.06</v>
      </c>
      <c r="K57" s="22">
        <f t="shared" si="18"/>
        <v>1</v>
      </c>
      <c r="L57" s="22">
        <v>11.55</v>
      </c>
      <c r="M57" s="22">
        <f t="shared" si="19"/>
        <v>1</v>
      </c>
      <c r="N57" s="22">
        <v>9.5299999999999994</v>
      </c>
      <c r="O57" s="22">
        <f t="shared" si="20"/>
        <v>1</v>
      </c>
      <c r="P57" s="4">
        <v>26.59</v>
      </c>
      <c r="Q57" s="4">
        <f t="shared" si="21"/>
        <v>1</v>
      </c>
      <c r="R57" s="4">
        <v>84.57</v>
      </c>
      <c r="S57" s="4">
        <f t="shared" si="22"/>
        <v>1</v>
      </c>
      <c r="T57" s="4">
        <v>77.7</v>
      </c>
      <c r="U57" s="4">
        <f t="shared" si="23"/>
        <v>1</v>
      </c>
      <c r="V57" s="4">
        <v>116.23</v>
      </c>
      <c r="W57" s="4">
        <f t="shared" si="24"/>
        <v>1</v>
      </c>
      <c r="X57" s="4">
        <v>130.08000000000001</v>
      </c>
      <c r="Y57" s="4">
        <f t="shared" si="25"/>
        <v>1</v>
      </c>
      <c r="Z57" s="4">
        <v>143.11000000000001</v>
      </c>
      <c r="AA57" s="4">
        <f t="shared" si="26"/>
        <v>1</v>
      </c>
      <c r="AB57" s="4">
        <v>160.80000000000001</v>
      </c>
      <c r="AC57" s="4">
        <f t="shared" si="27"/>
        <v>1</v>
      </c>
    </row>
    <row r="58" spans="1:29" x14ac:dyDescent="0.25">
      <c r="R58" s="4"/>
    </row>
    <row r="59" spans="1:29" x14ac:dyDescent="0.25">
      <c r="A59" s="1" t="s">
        <v>18</v>
      </c>
      <c r="B59" s="1" t="s">
        <v>227</v>
      </c>
      <c r="C59" s="5" t="s">
        <v>230</v>
      </c>
      <c r="D59" s="1" t="s">
        <v>253</v>
      </c>
      <c r="E59" s="5" t="s">
        <v>230</v>
      </c>
      <c r="F59" s="1" t="s">
        <v>254</v>
      </c>
      <c r="G59" s="5" t="s">
        <v>230</v>
      </c>
      <c r="H59" s="21">
        <v>0</v>
      </c>
      <c r="I59" s="21" t="s">
        <v>230</v>
      </c>
      <c r="J59" s="21" t="s">
        <v>261</v>
      </c>
      <c r="K59" s="21" t="s">
        <v>230</v>
      </c>
      <c r="L59" s="21" t="s">
        <v>260</v>
      </c>
      <c r="M59" s="21" t="s">
        <v>230</v>
      </c>
      <c r="N59" s="21" t="s">
        <v>262</v>
      </c>
      <c r="O59" s="21" t="s">
        <v>230</v>
      </c>
      <c r="P59" s="1">
        <v>0.1</v>
      </c>
      <c r="Q59" s="5" t="s">
        <v>230</v>
      </c>
      <c r="R59" s="5" t="s">
        <v>252</v>
      </c>
      <c r="S59" s="5" t="s">
        <v>230</v>
      </c>
      <c r="T59" s="1">
        <v>0.5</v>
      </c>
      <c r="U59" s="5" t="s">
        <v>230</v>
      </c>
      <c r="V59" s="5" t="s">
        <v>246</v>
      </c>
      <c r="W59" s="5" t="s">
        <v>230</v>
      </c>
      <c r="X59" s="5" t="s">
        <v>251</v>
      </c>
      <c r="Y59" s="5" t="s">
        <v>230</v>
      </c>
      <c r="Z59" s="1" t="s">
        <v>236</v>
      </c>
      <c r="AA59" s="5" t="s">
        <v>230</v>
      </c>
      <c r="AB59" s="1" t="s">
        <v>248</v>
      </c>
      <c r="AC59" s="5" t="s">
        <v>230</v>
      </c>
    </row>
    <row r="60" spans="1:29" x14ac:dyDescent="0.25">
      <c r="A60" s="12" t="s">
        <v>156</v>
      </c>
      <c r="B60" s="12">
        <v>18.75</v>
      </c>
      <c r="C60" s="4">
        <f t="shared" ref="C60:C106" si="28">IF(B60&gt;C$109,0,1)</f>
        <v>1</v>
      </c>
      <c r="D60" s="4">
        <v>10.68</v>
      </c>
      <c r="E60" s="4">
        <f t="shared" ref="E60:E106" si="29">IF(D60&gt;E$109,0,1)</f>
        <v>0</v>
      </c>
      <c r="F60" s="4">
        <v>10.7</v>
      </c>
      <c r="G60" s="4">
        <f t="shared" ref="G60:G106" si="30">IF(F60&gt;G$109,0,1)</f>
        <v>0</v>
      </c>
      <c r="H60" s="22">
        <v>13.55</v>
      </c>
      <c r="I60" s="22">
        <f t="shared" ref="I60:I106" si="31">IF(H60&gt;I$109,0,1)</f>
        <v>0</v>
      </c>
      <c r="J60" s="22">
        <v>10.9</v>
      </c>
      <c r="K60" s="22">
        <f t="shared" ref="K60:K106" si="32">IF(J60&gt;K$109,0,1)</f>
        <v>0</v>
      </c>
      <c r="L60" s="22">
        <v>10.68</v>
      </c>
      <c r="M60" s="22">
        <f t="shared" ref="M60:M106" si="33">IF(L60&gt;M$109,0,1)</f>
        <v>0</v>
      </c>
      <c r="N60" s="22">
        <v>9.15</v>
      </c>
      <c r="O60" s="22">
        <f t="shared" ref="O60:O106" si="34">IF(N60&gt;O$109,0,1)</f>
        <v>0</v>
      </c>
      <c r="P60" s="4">
        <v>19.64</v>
      </c>
      <c r="Q60" s="4">
        <f t="shared" ref="Q60:Q106" si="35">IF(P60&gt;Q$109,0,1)</f>
        <v>0</v>
      </c>
      <c r="R60" s="4">
        <v>44.65</v>
      </c>
      <c r="S60" s="4">
        <f t="shared" ref="S60:S106" si="36">IF(R60&gt;S$109,0,1)</f>
        <v>1</v>
      </c>
      <c r="T60" s="4">
        <v>45.64</v>
      </c>
      <c r="U60" s="4">
        <f t="shared" ref="U60:U106" si="37">IF(T60&gt;U$109,0,1)</f>
        <v>0</v>
      </c>
      <c r="V60" s="4">
        <v>64.94</v>
      </c>
      <c r="W60" s="4">
        <f t="shared" ref="W60:W106" si="38">IF(V60&gt;W$109,0,1)</f>
        <v>0</v>
      </c>
      <c r="X60" s="4">
        <v>68.22</v>
      </c>
      <c r="Y60" s="4">
        <f t="shared" ref="Y60:Y106" si="39">IF(X60&gt;Y$109,0,1)</f>
        <v>1</v>
      </c>
      <c r="Z60" s="4">
        <v>79.61</v>
      </c>
      <c r="AA60" s="4">
        <f t="shared" ref="AA60:AA106" si="40">IF(Z60&gt;AA$109,0,1)</f>
        <v>0</v>
      </c>
      <c r="AB60" s="4">
        <v>84.02</v>
      </c>
      <c r="AC60" s="4">
        <f t="shared" ref="AC60:AC106" si="41">IF(AB60&gt;AC$109,0,1)</f>
        <v>1</v>
      </c>
    </row>
    <row r="61" spans="1:29" x14ac:dyDescent="0.25">
      <c r="A61" s="12" t="s">
        <v>114</v>
      </c>
      <c r="B61" s="12">
        <v>10.82</v>
      </c>
      <c r="C61" s="4">
        <f t="shared" si="28"/>
        <v>1</v>
      </c>
      <c r="D61" s="4">
        <v>11.84</v>
      </c>
      <c r="E61" s="4">
        <f t="shared" si="29"/>
        <v>0</v>
      </c>
      <c r="F61" s="4">
        <v>11.95</v>
      </c>
      <c r="G61" s="4">
        <f t="shared" si="30"/>
        <v>0</v>
      </c>
      <c r="H61" s="22">
        <v>13.84</v>
      </c>
      <c r="I61" s="22">
        <f t="shared" si="31"/>
        <v>0</v>
      </c>
      <c r="J61" s="22">
        <v>12.35</v>
      </c>
      <c r="K61" s="22">
        <f t="shared" si="32"/>
        <v>0</v>
      </c>
      <c r="L61" s="22">
        <v>11.77</v>
      </c>
      <c r="M61" s="22">
        <f t="shared" si="33"/>
        <v>0</v>
      </c>
      <c r="N61" s="22">
        <v>10.25</v>
      </c>
      <c r="O61" s="22">
        <f t="shared" si="34"/>
        <v>0</v>
      </c>
      <c r="P61" s="4">
        <v>20.32</v>
      </c>
      <c r="Q61" s="4">
        <f t="shared" si="35"/>
        <v>0</v>
      </c>
      <c r="R61" s="4">
        <v>47.36</v>
      </c>
      <c r="S61" s="4">
        <f t="shared" si="36"/>
        <v>0</v>
      </c>
      <c r="T61" s="4">
        <v>48.07</v>
      </c>
      <c r="U61" s="4">
        <f t="shared" si="37"/>
        <v>0</v>
      </c>
      <c r="V61" s="4">
        <v>68.36</v>
      </c>
      <c r="W61" s="4">
        <f t="shared" si="38"/>
        <v>0</v>
      </c>
      <c r="X61" s="4">
        <v>72.17</v>
      </c>
      <c r="Y61" s="4">
        <f t="shared" si="39"/>
        <v>0</v>
      </c>
      <c r="Z61" s="4">
        <v>83.73</v>
      </c>
      <c r="AA61" s="4">
        <f t="shared" si="40"/>
        <v>0</v>
      </c>
      <c r="AB61" s="4">
        <v>88.81</v>
      </c>
      <c r="AC61" s="4">
        <f t="shared" si="41"/>
        <v>0</v>
      </c>
    </row>
    <row r="62" spans="1:29" x14ac:dyDescent="0.25">
      <c r="A62" s="12" t="s">
        <v>115</v>
      </c>
      <c r="B62" s="12">
        <v>70.13</v>
      </c>
      <c r="C62" s="4">
        <f t="shared" si="28"/>
        <v>0</v>
      </c>
      <c r="D62" s="4">
        <v>8.4600000000000009</v>
      </c>
      <c r="E62" s="4">
        <f t="shared" si="29"/>
        <v>0</v>
      </c>
      <c r="F62" s="4">
        <v>8.51</v>
      </c>
      <c r="G62" s="4">
        <f t="shared" si="30"/>
        <v>0</v>
      </c>
      <c r="H62" s="22">
        <v>9.8800000000000008</v>
      </c>
      <c r="I62" s="22">
        <f t="shared" si="31"/>
        <v>0</v>
      </c>
      <c r="J62" s="22">
        <v>10.83</v>
      </c>
      <c r="K62" s="22">
        <f t="shared" si="32"/>
        <v>0</v>
      </c>
      <c r="L62" s="22">
        <v>8.42</v>
      </c>
      <c r="M62" s="22">
        <f t="shared" si="33"/>
        <v>0</v>
      </c>
      <c r="N62" s="22">
        <v>9.2200000000000006</v>
      </c>
      <c r="O62" s="22">
        <f t="shared" si="34"/>
        <v>0</v>
      </c>
      <c r="P62" s="4">
        <v>13.36</v>
      </c>
      <c r="Q62" s="4">
        <f t="shared" si="35"/>
        <v>0</v>
      </c>
      <c r="R62" s="4">
        <v>29.06</v>
      </c>
      <c r="S62" s="4">
        <f t="shared" si="36"/>
        <v>1</v>
      </c>
      <c r="T62" s="4">
        <v>28.32</v>
      </c>
      <c r="U62" s="4">
        <f t="shared" si="37"/>
        <v>1</v>
      </c>
      <c r="V62" s="4">
        <v>39.11</v>
      </c>
      <c r="W62" s="4">
        <f t="shared" si="38"/>
        <v>1</v>
      </c>
      <c r="X62" s="4">
        <v>43.29</v>
      </c>
      <c r="Y62" s="4">
        <f t="shared" si="39"/>
        <v>1</v>
      </c>
      <c r="Z62" s="4">
        <v>47.68</v>
      </c>
      <c r="AA62" s="4">
        <f t="shared" si="40"/>
        <v>1</v>
      </c>
      <c r="AB62" s="4">
        <v>52.85</v>
      </c>
      <c r="AC62" s="4">
        <f t="shared" si="41"/>
        <v>1</v>
      </c>
    </row>
    <row r="63" spans="1:29" x14ac:dyDescent="0.25">
      <c r="A63" s="12" t="s">
        <v>116</v>
      </c>
      <c r="B63" s="12">
        <v>14.08</v>
      </c>
      <c r="C63" s="4">
        <f t="shared" si="28"/>
        <v>1</v>
      </c>
      <c r="D63" s="4">
        <v>19.72</v>
      </c>
      <c r="E63" s="4">
        <f t="shared" si="29"/>
        <v>0</v>
      </c>
      <c r="F63" s="4">
        <v>19.72</v>
      </c>
      <c r="G63" s="4">
        <f t="shared" si="30"/>
        <v>0</v>
      </c>
      <c r="H63" s="22">
        <v>23.47</v>
      </c>
      <c r="I63" s="22">
        <f t="shared" si="31"/>
        <v>0</v>
      </c>
      <c r="J63" s="22">
        <v>23.24</v>
      </c>
      <c r="K63" s="22">
        <f t="shared" si="32"/>
        <v>0</v>
      </c>
      <c r="L63" s="22">
        <v>19.72</v>
      </c>
      <c r="M63" s="22">
        <f t="shared" si="33"/>
        <v>0</v>
      </c>
      <c r="N63" s="22">
        <v>19.29</v>
      </c>
      <c r="O63" s="22">
        <f t="shared" si="34"/>
        <v>0</v>
      </c>
      <c r="P63" s="4">
        <v>31.47</v>
      </c>
      <c r="Q63" s="4">
        <f t="shared" si="35"/>
        <v>0</v>
      </c>
      <c r="R63" s="4">
        <v>65.92</v>
      </c>
      <c r="S63" s="4">
        <f t="shared" si="36"/>
        <v>0</v>
      </c>
      <c r="T63" s="4">
        <v>66.709999999999994</v>
      </c>
      <c r="U63" s="4">
        <f t="shared" si="37"/>
        <v>0</v>
      </c>
      <c r="V63" s="4">
        <v>92.58</v>
      </c>
      <c r="W63" s="4">
        <f t="shared" si="38"/>
        <v>0</v>
      </c>
      <c r="X63" s="4">
        <v>98.12</v>
      </c>
      <c r="Y63" s="4">
        <f t="shared" si="39"/>
        <v>0</v>
      </c>
      <c r="Z63" s="4">
        <v>112.75</v>
      </c>
      <c r="AA63" s="4">
        <f t="shared" si="40"/>
        <v>0</v>
      </c>
      <c r="AB63" s="4">
        <v>119.82</v>
      </c>
      <c r="AC63" s="4">
        <f t="shared" si="41"/>
        <v>0</v>
      </c>
    </row>
    <row r="64" spans="1:29" x14ac:dyDescent="0.25">
      <c r="A64" s="12" t="s">
        <v>117</v>
      </c>
      <c r="B64" s="12">
        <v>9.01</v>
      </c>
      <c r="C64" s="4">
        <f t="shared" si="28"/>
        <v>1</v>
      </c>
      <c r="D64" s="4">
        <v>9.43</v>
      </c>
      <c r="E64" s="4">
        <f t="shared" si="29"/>
        <v>0</v>
      </c>
      <c r="F64" s="4">
        <v>9.5500000000000007</v>
      </c>
      <c r="G64" s="4">
        <f t="shared" si="30"/>
        <v>0</v>
      </c>
      <c r="H64" s="22">
        <v>11.8</v>
      </c>
      <c r="I64" s="22">
        <f t="shared" si="31"/>
        <v>0</v>
      </c>
      <c r="J64" s="22">
        <v>11.67</v>
      </c>
      <c r="K64" s="22">
        <f t="shared" si="32"/>
        <v>0</v>
      </c>
      <c r="L64" s="22">
        <v>9.34</v>
      </c>
      <c r="M64" s="22">
        <f t="shared" si="33"/>
        <v>0</v>
      </c>
      <c r="N64" s="22">
        <v>9.8000000000000007</v>
      </c>
      <c r="O64" s="22">
        <f t="shared" si="34"/>
        <v>0</v>
      </c>
      <c r="P64" s="4">
        <v>18.95</v>
      </c>
      <c r="Q64" s="4">
        <f t="shared" si="35"/>
        <v>0</v>
      </c>
      <c r="R64" s="4">
        <v>49.35</v>
      </c>
      <c r="S64" s="4">
        <f t="shared" si="36"/>
        <v>0</v>
      </c>
      <c r="T64" s="4">
        <v>49.7</v>
      </c>
      <c r="U64" s="4">
        <f t="shared" si="37"/>
        <v>0</v>
      </c>
      <c r="V64" s="4">
        <v>72.55</v>
      </c>
      <c r="W64" s="4">
        <f t="shared" si="38"/>
        <v>0</v>
      </c>
      <c r="X64" s="4">
        <v>75.47</v>
      </c>
      <c r="Y64" s="4">
        <f t="shared" si="39"/>
        <v>0</v>
      </c>
      <c r="Z64" s="4">
        <v>89.39</v>
      </c>
      <c r="AA64" s="4">
        <f t="shared" si="40"/>
        <v>0</v>
      </c>
      <c r="AB64" s="4">
        <v>92.98</v>
      </c>
      <c r="AC64" s="4">
        <f t="shared" si="41"/>
        <v>0</v>
      </c>
    </row>
    <row r="65" spans="1:29" x14ac:dyDescent="0.25">
      <c r="A65" s="12" t="s">
        <v>118</v>
      </c>
      <c r="B65" s="12">
        <v>29.58</v>
      </c>
      <c r="C65" s="4">
        <f t="shared" si="28"/>
        <v>0</v>
      </c>
      <c r="D65" s="4">
        <v>10.199999999999999</v>
      </c>
      <c r="E65" s="4">
        <f t="shared" si="29"/>
        <v>0</v>
      </c>
      <c r="F65" s="4">
        <v>10.210000000000001</v>
      </c>
      <c r="G65" s="4">
        <f t="shared" si="30"/>
        <v>0</v>
      </c>
      <c r="H65" s="22">
        <v>11.83</v>
      </c>
      <c r="I65" s="22">
        <f t="shared" si="31"/>
        <v>0</v>
      </c>
      <c r="J65" s="22">
        <v>10.8</v>
      </c>
      <c r="K65" s="22">
        <f t="shared" si="32"/>
        <v>0</v>
      </c>
      <c r="L65" s="22">
        <v>10.19</v>
      </c>
      <c r="M65" s="22">
        <f t="shared" si="33"/>
        <v>0</v>
      </c>
      <c r="N65" s="22">
        <v>8.9</v>
      </c>
      <c r="O65" s="22">
        <f t="shared" si="34"/>
        <v>0</v>
      </c>
      <c r="P65" s="4">
        <v>17.399999999999999</v>
      </c>
      <c r="Q65" s="4">
        <f t="shared" si="35"/>
        <v>0</v>
      </c>
      <c r="R65" s="4">
        <v>41.97</v>
      </c>
      <c r="S65" s="4">
        <f t="shared" si="36"/>
        <v>1</v>
      </c>
      <c r="T65" s="4">
        <v>41.33</v>
      </c>
      <c r="U65" s="4">
        <f t="shared" si="37"/>
        <v>1</v>
      </c>
      <c r="V65" s="4">
        <v>58.77</v>
      </c>
      <c r="W65" s="4">
        <f t="shared" si="38"/>
        <v>1</v>
      </c>
      <c r="X65" s="4">
        <v>64</v>
      </c>
      <c r="Y65" s="4">
        <f t="shared" si="39"/>
        <v>1</v>
      </c>
      <c r="Z65" s="4">
        <v>71.98</v>
      </c>
      <c r="AA65" s="4">
        <f t="shared" si="40"/>
        <v>1</v>
      </c>
      <c r="AB65" s="4">
        <v>78.77</v>
      </c>
      <c r="AC65" s="4">
        <f t="shared" si="41"/>
        <v>1</v>
      </c>
    </row>
    <row r="66" spans="1:29" x14ac:dyDescent="0.25">
      <c r="A66" s="12" t="s">
        <v>119</v>
      </c>
      <c r="B66" s="12">
        <v>14.23</v>
      </c>
      <c r="C66" s="4">
        <f t="shared" si="28"/>
        <v>1</v>
      </c>
      <c r="D66" s="4">
        <v>9.01</v>
      </c>
      <c r="E66" s="4">
        <f t="shared" si="29"/>
        <v>0</v>
      </c>
      <c r="F66" s="4">
        <v>9.0399999999999991</v>
      </c>
      <c r="G66" s="4">
        <f t="shared" si="30"/>
        <v>0</v>
      </c>
      <c r="H66" s="22">
        <v>11.24</v>
      </c>
      <c r="I66" s="22">
        <f t="shared" si="31"/>
        <v>0</v>
      </c>
      <c r="J66" s="22">
        <v>11.28</v>
      </c>
      <c r="K66" s="22">
        <f t="shared" si="32"/>
        <v>0</v>
      </c>
      <c r="L66" s="22">
        <v>8.99</v>
      </c>
      <c r="M66" s="22">
        <f t="shared" si="33"/>
        <v>0</v>
      </c>
      <c r="N66" s="22">
        <v>9.1999999999999993</v>
      </c>
      <c r="O66" s="22">
        <f t="shared" si="34"/>
        <v>0</v>
      </c>
      <c r="P66" s="4">
        <v>18.23</v>
      </c>
      <c r="Q66" s="4">
        <f t="shared" si="35"/>
        <v>0</v>
      </c>
      <c r="R66" s="4">
        <v>49.75</v>
      </c>
      <c r="S66" s="4">
        <f t="shared" si="36"/>
        <v>0</v>
      </c>
      <c r="T66" s="4">
        <v>48.15</v>
      </c>
      <c r="U66" s="4">
        <f t="shared" si="37"/>
        <v>0</v>
      </c>
      <c r="V66" s="4">
        <v>70.38</v>
      </c>
      <c r="W66" s="4">
        <f t="shared" si="38"/>
        <v>0</v>
      </c>
      <c r="X66" s="4">
        <v>76.37</v>
      </c>
      <c r="Y66" s="4">
        <f t="shared" si="39"/>
        <v>0</v>
      </c>
      <c r="Z66" s="4">
        <v>86.67</v>
      </c>
      <c r="AA66" s="4">
        <f t="shared" si="40"/>
        <v>0</v>
      </c>
      <c r="AB66" s="4">
        <v>94.2</v>
      </c>
      <c r="AC66" s="4">
        <f t="shared" si="41"/>
        <v>0</v>
      </c>
    </row>
    <row r="67" spans="1:29" x14ac:dyDescent="0.25">
      <c r="A67" s="4" t="s">
        <v>31</v>
      </c>
      <c r="B67" s="12">
        <v>12.76</v>
      </c>
      <c r="C67" s="4">
        <f t="shared" si="28"/>
        <v>1</v>
      </c>
      <c r="D67" s="4">
        <v>15.43</v>
      </c>
      <c r="E67" s="4">
        <f t="shared" si="29"/>
        <v>0</v>
      </c>
      <c r="F67" s="4">
        <v>15.43</v>
      </c>
      <c r="G67" s="4">
        <f t="shared" si="30"/>
        <v>0</v>
      </c>
      <c r="H67" s="22">
        <v>19.02</v>
      </c>
      <c r="I67" s="22">
        <f t="shared" si="31"/>
        <v>0</v>
      </c>
      <c r="J67" s="22">
        <v>22.37</v>
      </c>
      <c r="K67" s="22">
        <f t="shared" si="32"/>
        <v>0</v>
      </c>
      <c r="L67" s="22">
        <v>15.43</v>
      </c>
      <c r="M67" s="22">
        <f t="shared" si="33"/>
        <v>0</v>
      </c>
      <c r="N67" s="22">
        <v>18.170000000000002</v>
      </c>
      <c r="O67" s="22">
        <f t="shared" si="34"/>
        <v>0</v>
      </c>
      <c r="P67" s="4">
        <v>27.1</v>
      </c>
      <c r="Q67" s="4">
        <f t="shared" si="35"/>
        <v>0</v>
      </c>
      <c r="R67" s="4">
        <v>66.61</v>
      </c>
      <c r="S67" s="4">
        <f t="shared" si="36"/>
        <v>0</v>
      </c>
      <c r="T67" s="4">
        <v>62.21</v>
      </c>
      <c r="U67" s="4">
        <f t="shared" si="37"/>
        <v>0</v>
      </c>
      <c r="V67" s="4">
        <v>88.11</v>
      </c>
      <c r="W67" s="4">
        <f t="shared" si="38"/>
        <v>0</v>
      </c>
      <c r="X67" s="4">
        <v>98.79</v>
      </c>
      <c r="Y67" s="4">
        <f t="shared" si="39"/>
        <v>0</v>
      </c>
      <c r="Z67" s="4">
        <v>107.61</v>
      </c>
      <c r="AA67" s="4">
        <f t="shared" si="40"/>
        <v>0</v>
      </c>
      <c r="AB67" s="4">
        <v>120.64</v>
      </c>
      <c r="AC67" s="4">
        <f t="shared" si="41"/>
        <v>0</v>
      </c>
    </row>
    <row r="68" spans="1:29" x14ac:dyDescent="0.25">
      <c r="A68" s="4" t="s">
        <v>33</v>
      </c>
      <c r="B68" s="12">
        <v>32.08</v>
      </c>
      <c r="C68" s="4">
        <f t="shared" si="28"/>
        <v>0</v>
      </c>
      <c r="D68" s="4">
        <v>16.100000000000001</v>
      </c>
      <c r="E68" s="4">
        <f t="shared" si="29"/>
        <v>0</v>
      </c>
      <c r="F68" s="4">
        <v>16.100000000000001</v>
      </c>
      <c r="G68" s="4">
        <f t="shared" si="30"/>
        <v>0</v>
      </c>
      <c r="H68" s="22">
        <v>19.170000000000002</v>
      </c>
      <c r="I68" s="22">
        <f t="shared" si="31"/>
        <v>0</v>
      </c>
      <c r="J68" s="22">
        <v>19.46</v>
      </c>
      <c r="K68" s="22">
        <f t="shared" si="32"/>
        <v>0</v>
      </c>
      <c r="L68" s="22">
        <v>16.100000000000001</v>
      </c>
      <c r="M68" s="22">
        <f t="shared" si="33"/>
        <v>0</v>
      </c>
      <c r="N68" s="22">
        <v>16.59</v>
      </c>
      <c r="O68" s="22">
        <f t="shared" si="34"/>
        <v>0</v>
      </c>
      <c r="P68" s="4">
        <v>28.34</v>
      </c>
      <c r="Q68" s="4">
        <f t="shared" si="35"/>
        <v>0</v>
      </c>
      <c r="R68" s="4">
        <v>73.239999999999995</v>
      </c>
      <c r="S68" s="4">
        <f t="shared" si="36"/>
        <v>0</v>
      </c>
      <c r="T68" s="4">
        <v>67.66</v>
      </c>
      <c r="U68" s="4">
        <f t="shared" si="37"/>
        <v>0</v>
      </c>
      <c r="V68" s="4">
        <v>96.64</v>
      </c>
      <c r="W68" s="4">
        <f t="shared" si="38"/>
        <v>0</v>
      </c>
      <c r="X68" s="4">
        <v>110.68</v>
      </c>
      <c r="Y68" s="4">
        <f t="shared" si="39"/>
        <v>0</v>
      </c>
      <c r="Z68" s="4">
        <v>118.4</v>
      </c>
      <c r="AA68" s="4">
        <f t="shared" si="40"/>
        <v>0</v>
      </c>
      <c r="AB68" s="4">
        <v>135.96</v>
      </c>
      <c r="AC68" s="4">
        <f t="shared" si="41"/>
        <v>0</v>
      </c>
    </row>
    <row r="69" spans="1:29" x14ac:dyDescent="0.25">
      <c r="A69" s="4" t="s">
        <v>263</v>
      </c>
      <c r="B69" s="12">
        <v>45</v>
      </c>
      <c r="C69" s="4">
        <f t="shared" si="28"/>
        <v>0</v>
      </c>
      <c r="D69" s="4">
        <v>2.59</v>
      </c>
      <c r="E69" s="4">
        <f t="shared" si="29"/>
        <v>1</v>
      </c>
      <c r="F69" s="4">
        <v>2.62</v>
      </c>
      <c r="G69" s="4">
        <f t="shared" si="30"/>
        <v>1</v>
      </c>
      <c r="H69" s="22">
        <v>2.99</v>
      </c>
      <c r="I69" s="22">
        <f t="shared" si="31"/>
        <v>1</v>
      </c>
      <c r="J69" s="22">
        <v>3.03</v>
      </c>
      <c r="K69" s="22">
        <f t="shared" si="32"/>
        <v>1</v>
      </c>
      <c r="L69" s="22">
        <v>2.57</v>
      </c>
      <c r="M69" s="22">
        <f t="shared" si="33"/>
        <v>1</v>
      </c>
      <c r="N69" s="22">
        <v>2.58</v>
      </c>
      <c r="O69" s="22">
        <f t="shared" si="34"/>
        <v>1</v>
      </c>
      <c r="P69" s="4">
        <v>4.7699999999999996</v>
      </c>
      <c r="Q69" s="4">
        <f t="shared" si="35"/>
        <v>1</v>
      </c>
      <c r="R69" s="4">
        <v>11.92</v>
      </c>
      <c r="S69" s="4">
        <f t="shared" si="36"/>
        <v>1</v>
      </c>
      <c r="T69" s="4">
        <v>12.28</v>
      </c>
      <c r="U69" s="4">
        <f t="shared" si="37"/>
        <v>1</v>
      </c>
      <c r="V69" s="4">
        <v>17.760000000000002</v>
      </c>
      <c r="W69" s="4">
        <f t="shared" si="38"/>
        <v>1</v>
      </c>
      <c r="X69" s="4">
        <v>18.22</v>
      </c>
      <c r="Y69" s="4">
        <f t="shared" si="39"/>
        <v>1</v>
      </c>
      <c r="Z69" s="4">
        <v>21.86</v>
      </c>
      <c r="AA69" s="4">
        <f t="shared" si="40"/>
        <v>1</v>
      </c>
      <c r="AB69" s="4">
        <v>22.43</v>
      </c>
      <c r="AC69" s="4">
        <f t="shared" si="41"/>
        <v>1</v>
      </c>
    </row>
    <row r="70" spans="1:29" x14ac:dyDescent="0.25">
      <c r="A70" s="4" t="s">
        <v>255</v>
      </c>
      <c r="B70" s="12">
        <v>65.39</v>
      </c>
      <c r="C70" s="4">
        <f t="shared" si="28"/>
        <v>0</v>
      </c>
      <c r="D70" s="4">
        <v>6.49</v>
      </c>
      <c r="E70" s="4">
        <f t="shared" si="29"/>
        <v>1</v>
      </c>
      <c r="F70" s="4">
        <v>6.51</v>
      </c>
      <c r="G70" s="4">
        <f t="shared" si="30"/>
        <v>1</v>
      </c>
      <c r="H70" s="22">
        <v>7.99</v>
      </c>
      <c r="I70" s="22">
        <f t="shared" si="31"/>
        <v>1</v>
      </c>
      <c r="J70" s="22">
        <v>8.85</v>
      </c>
      <c r="K70" s="22">
        <f t="shared" si="32"/>
        <v>1</v>
      </c>
      <c r="L70" s="22">
        <v>6.48</v>
      </c>
      <c r="M70" s="22">
        <f t="shared" si="33"/>
        <v>1</v>
      </c>
      <c r="N70" s="22">
        <v>6.86</v>
      </c>
      <c r="O70" s="22">
        <f t="shared" si="34"/>
        <v>1</v>
      </c>
      <c r="P70" s="4">
        <v>11.87</v>
      </c>
      <c r="Q70" s="4">
        <f t="shared" si="35"/>
        <v>1</v>
      </c>
      <c r="R70" s="4">
        <v>31.75</v>
      </c>
      <c r="S70" s="4">
        <f t="shared" si="36"/>
        <v>1</v>
      </c>
      <c r="T70" s="4">
        <v>28.81</v>
      </c>
      <c r="U70" s="4">
        <f t="shared" si="37"/>
        <v>1</v>
      </c>
      <c r="V70" s="4">
        <v>41.27</v>
      </c>
      <c r="W70" s="4">
        <f t="shared" si="38"/>
        <v>1</v>
      </c>
      <c r="X70" s="4">
        <v>45.56</v>
      </c>
      <c r="Y70" s="4">
        <f t="shared" si="39"/>
        <v>1</v>
      </c>
      <c r="Z70" s="4">
        <v>50.72</v>
      </c>
      <c r="AA70" s="4">
        <f t="shared" si="40"/>
        <v>1</v>
      </c>
      <c r="AB70" s="4">
        <v>56.03</v>
      </c>
      <c r="AC70" s="4">
        <f t="shared" si="41"/>
        <v>1</v>
      </c>
    </row>
    <row r="71" spans="1:29" x14ac:dyDescent="0.25">
      <c r="A71" s="4" t="s">
        <v>256</v>
      </c>
      <c r="B71" s="12">
        <v>33.82</v>
      </c>
      <c r="C71" s="4">
        <f t="shared" si="28"/>
        <v>0</v>
      </c>
      <c r="D71" s="4">
        <v>7.71</v>
      </c>
      <c r="E71" s="4">
        <f t="shared" si="29"/>
        <v>0</v>
      </c>
      <c r="F71" s="4">
        <v>7.71</v>
      </c>
      <c r="G71" s="4">
        <f t="shared" si="30"/>
        <v>1</v>
      </c>
      <c r="H71" s="22">
        <v>9.3000000000000007</v>
      </c>
      <c r="I71" s="22">
        <f t="shared" si="31"/>
        <v>0</v>
      </c>
      <c r="J71" s="22">
        <v>10.54</v>
      </c>
      <c r="K71" s="22">
        <f t="shared" si="32"/>
        <v>0</v>
      </c>
      <c r="L71" s="22">
        <v>7.71</v>
      </c>
      <c r="M71" s="22">
        <f t="shared" si="33"/>
        <v>1</v>
      </c>
      <c r="N71" s="22">
        <v>8.83</v>
      </c>
      <c r="O71" s="22">
        <f t="shared" si="34"/>
        <v>0</v>
      </c>
      <c r="P71" s="4">
        <v>14.1</v>
      </c>
      <c r="Q71" s="4">
        <f t="shared" si="35"/>
        <v>0</v>
      </c>
      <c r="R71" s="4">
        <v>35.06</v>
      </c>
      <c r="S71" s="4">
        <f t="shared" si="36"/>
        <v>1</v>
      </c>
      <c r="T71" s="4">
        <v>32.85</v>
      </c>
      <c r="U71" s="4">
        <f t="shared" si="37"/>
        <v>1</v>
      </c>
      <c r="V71" s="4">
        <v>49.63</v>
      </c>
      <c r="W71" s="4">
        <f t="shared" si="38"/>
        <v>1</v>
      </c>
      <c r="X71" s="4">
        <v>52.89</v>
      </c>
      <c r="Y71" s="4">
        <f t="shared" si="39"/>
        <v>1</v>
      </c>
      <c r="Z71" s="4">
        <v>60.91</v>
      </c>
      <c r="AA71" s="4">
        <f t="shared" si="40"/>
        <v>1</v>
      </c>
      <c r="AB71" s="4">
        <v>64.91</v>
      </c>
      <c r="AC71" s="4">
        <f t="shared" si="41"/>
        <v>1</v>
      </c>
    </row>
    <row r="72" spans="1:29" x14ac:dyDescent="0.25">
      <c r="A72" s="4" t="s">
        <v>257</v>
      </c>
      <c r="B72" s="12">
        <v>33.36</v>
      </c>
      <c r="C72" s="4">
        <f t="shared" si="28"/>
        <v>0</v>
      </c>
      <c r="D72" s="4">
        <v>8.27</v>
      </c>
      <c r="E72" s="4">
        <f t="shared" si="29"/>
        <v>0</v>
      </c>
      <c r="F72" s="4">
        <v>8.66</v>
      </c>
      <c r="G72" s="4">
        <f t="shared" si="30"/>
        <v>0</v>
      </c>
      <c r="H72" s="22">
        <v>9.61</v>
      </c>
      <c r="I72" s="22">
        <f t="shared" si="31"/>
        <v>0</v>
      </c>
      <c r="J72" s="22">
        <v>9.5299999999999994</v>
      </c>
      <c r="K72" s="22">
        <f t="shared" si="32"/>
        <v>0</v>
      </c>
      <c r="L72" s="22">
        <v>8.0299999999999994</v>
      </c>
      <c r="M72" s="22">
        <f t="shared" si="33"/>
        <v>0</v>
      </c>
      <c r="N72" s="22">
        <v>8.1</v>
      </c>
      <c r="O72" s="22">
        <f t="shared" si="34"/>
        <v>0</v>
      </c>
      <c r="P72" s="4">
        <v>14.98</v>
      </c>
      <c r="Q72" s="4">
        <f t="shared" si="35"/>
        <v>0</v>
      </c>
      <c r="R72" s="4">
        <v>37.159999999999997</v>
      </c>
      <c r="S72" s="4">
        <f t="shared" si="36"/>
        <v>1</v>
      </c>
      <c r="T72" s="4">
        <v>36.049999999999997</v>
      </c>
      <c r="U72" s="4">
        <f t="shared" si="37"/>
        <v>1</v>
      </c>
      <c r="V72" s="4">
        <v>54.89</v>
      </c>
      <c r="W72" s="4">
        <f t="shared" si="38"/>
        <v>1</v>
      </c>
      <c r="X72" s="4">
        <v>56.75</v>
      </c>
      <c r="Y72" s="4">
        <f t="shared" si="39"/>
        <v>1</v>
      </c>
      <c r="Z72" s="4">
        <v>67.53</v>
      </c>
      <c r="AA72" s="4">
        <f t="shared" si="40"/>
        <v>1</v>
      </c>
      <c r="AB72" s="4">
        <v>69.86</v>
      </c>
      <c r="AC72" s="4">
        <f t="shared" si="41"/>
        <v>1</v>
      </c>
    </row>
    <row r="73" spans="1:29" x14ac:dyDescent="0.25">
      <c r="A73" s="4" t="s">
        <v>258</v>
      </c>
      <c r="B73" s="12">
        <v>49.2</v>
      </c>
      <c r="C73" s="4">
        <f t="shared" si="28"/>
        <v>0</v>
      </c>
      <c r="D73" s="4">
        <v>6.11</v>
      </c>
      <c r="E73" s="4">
        <f t="shared" si="29"/>
        <v>1</v>
      </c>
      <c r="F73" s="4">
        <v>6.2</v>
      </c>
      <c r="G73" s="4">
        <f t="shared" si="30"/>
        <v>1</v>
      </c>
      <c r="H73" s="22">
        <v>7.58</v>
      </c>
      <c r="I73" s="22">
        <f t="shared" si="31"/>
        <v>1</v>
      </c>
      <c r="J73" s="22">
        <v>8.32</v>
      </c>
      <c r="K73" s="22">
        <f t="shared" si="32"/>
        <v>1</v>
      </c>
      <c r="L73" s="22">
        <v>6.04</v>
      </c>
      <c r="M73" s="22">
        <f t="shared" si="33"/>
        <v>1</v>
      </c>
      <c r="N73" s="22">
        <v>6.23</v>
      </c>
      <c r="O73" s="22">
        <f t="shared" si="34"/>
        <v>1</v>
      </c>
      <c r="P73" s="4">
        <v>12.37</v>
      </c>
      <c r="Q73" s="4">
        <f t="shared" si="35"/>
        <v>1</v>
      </c>
      <c r="R73" s="4">
        <v>37.31</v>
      </c>
      <c r="S73" s="4">
        <f t="shared" si="36"/>
        <v>1</v>
      </c>
      <c r="T73" s="4">
        <v>32.450000000000003</v>
      </c>
      <c r="U73" s="4">
        <f t="shared" si="37"/>
        <v>1</v>
      </c>
      <c r="V73" s="4">
        <v>47.58</v>
      </c>
      <c r="W73" s="4">
        <f t="shared" si="38"/>
        <v>1</v>
      </c>
      <c r="X73" s="4">
        <v>56.37</v>
      </c>
      <c r="Y73" s="4">
        <f t="shared" si="39"/>
        <v>1</v>
      </c>
      <c r="Z73" s="4">
        <v>58.33</v>
      </c>
      <c r="AA73" s="4">
        <f t="shared" si="40"/>
        <v>1</v>
      </c>
      <c r="AB73" s="4">
        <v>69.36</v>
      </c>
      <c r="AC73" s="4">
        <f t="shared" si="41"/>
        <v>1</v>
      </c>
    </row>
    <row r="74" spans="1:29" x14ac:dyDescent="0.25">
      <c r="A74" s="4" t="s">
        <v>78</v>
      </c>
      <c r="B74" s="12">
        <v>19.95</v>
      </c>
      <c r="C74" s="4">
        <f t="shared" si="28"/>
        <v>1</v>
      </c>
      <c r="D74" s="4">
        <v>13.19</v>
      </c>
      <c r="E74" s="4">
        <f t="shared" si="29"/>
        <v>0</v>
      </c>
      <c r="F74" s="4">
        <v>13.2</v>
      </c>
      <c r="G74" s="4">
        <f t="shared" si="30"/>
        <v>0</v>
      </c>
      <c r="H74" s="22">
        <v>16.02</v>
      </c>
      <c r="I74" s="22">
        <f t="shared" si="31"/>
        <v>0</v>
      </c>
      <c r="J74" s="22">
        <v>16.010000000000002</v>
      </c>
      <c r="K74" s="22">
        <f t="shared" si="32"/>
        <v>0</v>
      </c>
      <c r="L74" s="22">
        <v>13.19</v>
      </c>
      <c r="M74" s="22">
        <f t="shared" si="33"/>
        <v>0</v>
      </c>
      <c r="N74" s="22">
        <v>13.53</v>
      </c>
      <c r="O74" s="22">
        <f t="shared" si="34"/>
        <v>0</v>
      </c>
      <c r="P74" s="4">
        <v>24.34</v>
      </c>
      <c r="Q74" s="4">
        <f t="shared" si="35"/>
        <v>0</v>
      </c>
      <c r="R74" s="4">
        <v>60.05</v>
      </c>
      <c r="S74" s="4">
        <f t="shared" si="36"/>
        <v>0</v>
      </c>
      <c r="T74" s="4">
        <v>60.23</v>
      </c>
      <c r="U74" s="4">
        <f t="shared" si="37"/>
        <v>0</v>
      </c>
      <c r="V74" s="4">
        <v>86.75</v>
      </c>
      <c r="W74" s="4">
        <f t="shared" si="38"/>
        <v>0</v>
      </c>
      <c r="X74" s="4">
        <v>91.28</v>
      </c>
      <c r="Y74" s="4">
        <f t="shared" si="39"/>
        <v>0</v>
      </c>
      <c r="Z74" s="4">
        <v>106.59</v>
      </c>
      <c r="AA74" s="4">
        <f t="shared" si="40"/>
        <v>0</v>
      </c>
      <c r="AB74" s="4">
        <v>112.23</v>
      </c>
      <c r="AC74" s="4">
        <f t="shared" si="41"/>
        <v>0</v>
      </c>
    </row>
    <row r="75" spans="1:29" x14ac:dyDescent="0.25">
      <c r="A75" s="12" t="s">
        <v>111</v>
      </c>
      <c r="B75" s="12">
        <v>17.38</v>
      </c>
      <c r="C75" s="4">
        <f t="shared" si="28"/>
        <v>1</v>
      </c>
      <c r="D75" s="4">
        <v>15.23</v>
      </c>
      <c r="E75" s="4">
        <f t="shared" si="29"/>
        <v>0</v>
      </c>
      <c r="F75" s="4">
        <v>15.24</v>
      </c>
      <c r="G75" s="4">
        <f t="shared" si="30"/>
        <v>0</v>
      </c>
      <c r="H75" s="22">
        <v>18.329999999999998</v>
      </c>
      <c r="I75" s="22">
        <f t="shared" si="31"/>
        <v>0</v>
      </c>
      <c r="J75" s="22">
        <v>16.88</v>
      </c>
      <c r="K75" s="22">
        <f t="shared" si="32"/>
        <v>0</v>
      </c>
      <c r="L75" s="22">
        <v>15.22</v>
      </c>
      <c r="M75" s="22">
        <f t="shared" si="33"/>
        <v>0</v>
      </c>
      <c r="N75" s="22">
        <v>13.55</v>
      </c>
      <c r="O75" s="22">
        <f t="shared" si="34"/>
        <v>0</v>
      </c>
      <c r="P75" s="4">
        <v>27.89</v>
      </c>
      <c r="Q75" s="4">
        <f t="shared" si="35"/>
        <v>0</v>
      </c>
      <c r="R75" s="4">
        <v>68.98</v>
      </c>
      <c r="S75" s="4">
        <f t="shared" si="36"/>
        <v>0</v>
      </c>
      <c r="T75" s="4">
        <v>68.849999999999994</v>
      </c>
      <c r="U75" s="4">
        <f t="shared" si="37"/>
        <v>0</v>
      </c>
      <c r="V75" s="4">
        <v>99.01</v>
      </c>
      <c r="W75" s="4">
        <f t="shared" si="38"/>
        <v>0</v>
      </c>
      <c r="X75" s="4">
        <v>105.43</v>
      </c>
      <c r="Y75" s="4">
        <f t="shared" si="39"/>
        <v>0</v>
      </c>
      <c r="Z75" s="4">
        <v>121.65</v>
      </c>
      <c r="AA75" s="4">
        <f t="shared" si="40"/>
        <v>0</v>
      </c>
      <c r="AB75" s="4">
        <v>129.91999999999999</v>
      </c>
      <c r="AC75" s="4">
        <f t="shared" si="41"/>
        <v>0</v>
      </c>
    </row>
    <row r="76" spans="1:29" x14ac:dyDescent="0.25">
      <c r="A76" s="4" t="s">
        <v>112</v>
      </c>
      <c r="B76" s="12">
        <v>16.440000000000001</v>
      </c>
      <c r="C76" s="4">
        <f t="shared" si="28"/>
        <v>1</v>
      </c>
      <c r="D76" s="4">
        <v>16.52</v>
      </c>
      <c r="E76" s="4">
        <f t="shared" si="29"/>
        <v>0</v>
      </c>
      <c r="F76" s="4">
        <v>16.54</v>
      </c>
      <c r="G76" s="4">
        <f t="shared" si="30"/>
        <v>0</v>
      </c>
      <c r="H76" s="22">
        <v>20.23</v>
      </c>
      <c r="I76" s="22">
        <f t="shared" si="31"/>
        <v>0</v>
      </c>
      <c r="J76" s="22">
        <v>21.52</v>
      </c>
      <c r="K76" s="22">
        <f t="shared" si="32"/>
        <v>0</v>
      </c>
      <c r="L76" s="22">
        <v>16.5</v>
      </c>
      <c r="M76" s="22">
        <f t="shared" si="33"/>
        <v>0</v>
      </c>
      <c r="N76" s="22">
        <v>16.88</v>
      </c>
      <c r="O76" s="22">
        <f t="shared" si="34"/>
        <v>0</v>
      </c>
      <c r="P76" s="4">
        <v>29.21</v>
      </c>
      <c r="Q76" s="4">
        <f t="shared" si="35"/>
        <v>0</v>
      </c>
      <c r="R76" s="4">
        <v>71.459999999999994</v>
      </c>
      <c r="S76" s="4">
        <f t="shared" si="36"/>
        <v>0</v>
      </c>
      <c r="T76" s="4">
        <v>67.86</v>
      </c>
      <c r="U76" s="4">
        <f t="shared" si="37"/>
        <v>0</v>
      </c>
      <c r="V76" s="4">
        <v>96.5</v>
      </c>
      <c r="W76" s="4">
        <f t="shared" si="38"/>
        <v>0</v>
      </c>
      <c r="X76" s="4">
        <v>107.49</v>
      </c>
      <c r="Y76" s="4">
        <f t="shared" si="39"/>
        <v>0</v>
      </c>
      <c r="Z76" s="4">
        <v>118.1</v>
      </c>
      <c r="AA76" s="4">
        <f t="shared" si="40"/>
        <v>0</v>
      </c>
      <c r="AB76" s="4">
        <v>131.86000000000001</v>
      </c>
      <c r="AC76" s="4">
        <f t="shared" si="41"/>
        <v>0</v>
      </c>
    </row>
    <row r="77" spans="1:29" x14ac:dyDescent="0.25">
      <c r="A77" s="4" t="s">
        <v>113</v>
      </c>
      <c r="B77" s="12">
        <v>34.74</v>
      </c>
      <c r="C77" s="4">
        <f t="shared" si="28"/>
        <v>0</v>
      </c>
      <c r="D77" s="4">
        <v>9.93</v>
      </c>
      <c r="E77" s="4">
        <f t="shared" si="29"/>
        <v>0</v>
      </c>
      <c r="F77" s="4">
        <v>9.9700000000000006</v>
      </c>
      <c r="G77" s="4">
        <f t="shared" si="30"/>
        <v>0</v>
      </c>
      <c r="H77" s="22">
        <v>12.26</v>
      </c>
      <c r="I77" s="22">
        <f t="shared" si="31"/>
        <v>0</v>
      </c>
      <c r="J77" s="22">
        <v>15.42</v>
      </c>
      <c r="K77" s="22">
        <f t="shared" si="32"/>
        <v>0</v>
      </c>
      <c r="L77" s="22">
        <v>9.91</v>
      </c>
      <c r="M77" s="22">
        <f t="shared" si="33"/>
        <v>0</v>
      </c>
      <c r="N77" s="22">
        <v>12.31</v>
      </c>
      <c r="O77" s="22">
        <f t="shared" si="34"/>
        <v>0</v>
      </c>
      <c r="P77" s="4">
        <v>19.28</v>
      </c>
      <c r="Q77" s="4">
        <f t="shared" si="35"/>
        <v>0</v>
      </c>
      <c r="R77" s="4">
        <v>56.17</v>
      </c>
      <c r="S77" s="4">
        <f t="shared" si="36"/>
        <v>0</v>
      </c>
      <c r="T77" s="4">
        <v>49.68</v>
      </c>
      <c r="U77" s="4">
        <f t="shared" si="37"/>
        <v>0</v>
      </c>
      <c r="V77" s="4">
        <v>72.25</v>
      </c>
      <c r="W77" s="4">
        <f t="shared" si="38"/>
        <v>0</v>
      </c>
      <c r="X77" s="4">
        <v>84.87</v>
      </c>
      <c r="Y77" s="4">
        <f t="shared" si="39"/>
        <v>0</v>
      </c>
      <c r="Z77" s="4">
        <v>88.72</v>
      </c>
      <c r="AA77" s="4">
        <f t="shared" si="40"/>
        <v>0</v>
      </c>
      <c r="AB77" s="4">
        <v>104.25</v>
      </c>
      <c r="AC77" s="4">
        <f t="shared" si="41"/>
        <v>0</v>
      </c>
    </row>
    <row r="78" spans="1:29" x14ac:dyDescent="0.25">
      <c r="A78" s="4" t="s">
        <v>103</v>
      </c>
      <c r="B78" s="12">
        <v>56.94</v>
      </c>
      <c r="C78" s="4">
        <f t="shared" si="28"/>
        <v>0</v>
      </c>
      <c r="D78" s="4">
        <v>11.82</v>
      </c>
      <c r="E78" s="4">
        <f t="shared" si="29"/>
        <v>0</v>
      </c>
      <c r="F78" s="4">
        <v>11.98</v>
      </c>
      <c r="G78" s="4">
        <f t="shared" si="30"/>
        <v>0</v>
      </c>
      <c r="H78" s="22">
        <v>14.26</v>
      </c>
      <c r="I78" s="22">
        <f t="shared" si="31"/>
        <v>0</v>
      </c>
      <c r="J78" s="22">
        <v>13.66</v>
      </c>
      <c r="K78" s="22">
        <f t="shared" si="32"/>
        <v>0</v>
      </c>
      <c r="L78" s="22">
        <v>11.72</v>
      </c>
      <c r="M78" s="22">
        <f t="shared" si="33"/>
        <v>0</v>
      </c>
      <c r="N78" s="22">
        <v>11.38</v>
      </c>
      <c r="O78" s="22">
        <f t="shared" si="34"/>
        <v>0</v>
      </c>
      <c r="P78" s="4">
        <v>25.02</v>
      </c>
      <c r="Q78" s="4">
        <f t="shared" si="35"/>
        <v>0</v>
      </c>
      <c r="R78" s="4">
        <v>74.72</v>
      </c>
      <c r="S78" s="4">
        <f t="shared" si="36"/>
        <v>0</v>
      </c>
      <c r="T78" s="4">
        <v>70.75</v>
      </c>
      <c r="U78" s="4">
        <f t="shared" si="37"/>
        <v>0</v>
      </c>
      <c r="V78" s="4">
        <v>104.73</v>
      </c>
      <c r="W78" s="4">
        <f t="shared" si="38"/>
        <v>0</v>
      </c>
      <c r="X78" s="4">
        <v>114.52</v>
      </c>
      <c r="Y78" s="4">
        <f t="shared" si="39"/>
        <v>0</v>
      </c>
      <c r="Z78" s="4">
        <v>129.1</v>
      </c>
      <c r="AA78" s="4">
        <f t="shared" si="40"/>
        <v>0</v>
      </c>
      <c r="AB78" s="4">
        <v>141.29</v>
      </c>
      <c r="AC78" s="4">
        <f t="shared" si="41"/>
        <v>0</v>
      </c>
    </row>
    <row r="79" spans="1:29" x14ac:dyDescent="0.25">
      <c r="A79" s="4" t="s">
        <v>104</v>
      </c>
      <c r="B79" s="12">
        <v>61.37</v>
      </c>
      <c r="C79" s="4">
        <f t="shared" si="28"/>
        <v>0</v>
      </c>
      <c r="D79" s="4">
        <v>10.96</v>
      </c>
      <c r="E79" s="4">
        <f t="shared" si="29"/>
        <v>0</v>
      </c>
      <c r="F79" s="4">
        <v>11.06</v>
      </c>
      <c r="G79" s="4">
        <f t="shared" si="30"/>
        <v>0</v>
      </c>
      <c r="H79" s="22">
        <v>12.88</v>
      </c>
      <c r="I79" s="22">
        <f t="shared" si="31"/>
        <v>0</v>
      </c>
      <c r="J79" s="22">
        <v>14.84</v>
      </c>
      <c r="K79" s="22">
        <f t="shared" si="32"/>
        <v>0</v>
      </c>
      <c r="L79" s="22">
        <v>10.89</v>
      </c>
      <c r="M79" s="22">
        <f t="shared" si="33"/>
        <v>0</v>
      </c>
      <c r="N79" s="22">
        <v>12.54</v>
      </c>
      <c r="O79" s="22">
        <f t="shared" si="34"/>
        <v>0</v>
      </c>
      <c r="P79" s="4">
        <v>20.440000000000001</v>
      </c>
      <c r="Q79" s="4">
        <f t="shared" si="35"/>
        <v>0</v>
      </c>
      <c r="R79" s="4">
        <v>59.53</v>
      </c>
      <c r="S79" s="4">
        <f t="shared" si="36"/>
        <v>0</v>
      </c>
      <c r="T79" s="4">
        <v>52.5</v>
      </c>
      <c r="U79" s="4">
        <f t="shared" si="37"/>
        <v>0</v>
      </c>
      <c r="V79" s="4">
        <v>76.27</v>
      </c>
      <c r="W79" s="4">
        <f t="shared" si="38"/>
        <v>0</v>
      </c>
      <c r="X79" s="4">
        <v>89.94</v>
      </c>
      <c r="Y79" s="4">
        <f t="shared" si="39"/>
        <v>0</v>
      </c>
      <c r="Z79" s="4">
        <v>93.56</v>
      </c>
      <c r="AA79" s="4">
        <f t="shared" si="40"/>
        <v>0</v>
      </c>
      <c r="AB79" s="4">
        <v>110.38</v>
      </c>
      <c r="AC79" s="4">
        <f t="shared" si="41"/>
        <v>0</v>
      </c>
    </row>
    <row r="80" spans="1:29" x14ac:dyDescent="0.25">
      <c r="A80" s="4" t="s">
        <v>105</v>
      </c>
      <c r="B80" s="12">
        <v>31.11</v>
      </c>
      <c r="C80" s="4">
        <f t="shared" si="28"/>
        <v>0</v>
      </c>
      <c r="D80" s="4">
        <v>8.82</v>
      </c>
      <c r="E80" s="4">
        <f t="shared" si="29"/>
        <v>0</v>
      </c>
      <c r="F80" s="4">
        <v>9.1</v>
      </c>
      <c r="G80" s="4">
        <f t="shared" si="30"/>
        <v>0</v>
      </c>
      <c r="H80" s="22">
        <v>10.69</v>
      </c>
      <c r="I80" s="22">
        <f t="shared" si="31"/>
        <v>0</v>
      </c>
      <c r="J80" s="22">
        <v>11.01</v>
      </c>
      <c r="K80" s="22">
        <f t="shared" si="32"/>
        <v>0</v>
      </c>
      <c r="L80" s="22">
        <v>8.64</v>
      </c>
      <c r="M80" s="22">
        <f t="shared" si="33"/>
        <v>0</v>
      </c>
      <c r="N80" s="22">
        <v>9.32</v>
      </c>
      <c r="O80" s="22">
        <f t="shared" si="34"/>
        <v>0</v>
      </c>
      <c r="P80" s="4">
        <v>18.11</v>
      </c>
      <c r="Q80" s="4">
        <f t="shared" si="35"/>
        <v>0</v>
      </c>
      <c r="R80" s="4">
        <v>55.99</v>
      </c>
      <c r="S80" s="4">
        <f t="shared" si="36"/>
        <v>0</v>
      </c>
      <c r="T80" s="4">
        <v>49.59</v>
      </c>
      <c r="U80" s="4">
        <f t="shared" si="37"/>
        <v>0</v>
      </c>
      <c r="V80" s="4">
        <v>73.03</v>
      </c>
      <c r="W80" s="4">
        <f t="shared" si="38"/>
        <v>0</v>
      </c>
      <c r="X80" s="4">
        <v>85.37</v>
      </c>
      <c r="Y80" s="4">
        <f t="shared" si="39"/>
        <v>0</v>
      </c>
      <c r="Z80" s="4">
        <v>89.89</v>
      </c>
      <c r="AA80" s="4">
        <f t="shared" si="40"/>
        <v>0</v>
      </c>
      <c r="AB80" s="4">
        <v>105.15</v>
      </c>
      <c r="AC80" s="4">
        <f t="shared" si="41"/>
        <v>0</v>
      </c>
    </row>
    <row r="81" spans="1:29" x14ac:dyDescent="0.25">
      <c r="A81" s="4" t="s">
        <v>28</v>
      </c>
      <c r="B81" s="12">
        <v>10.11</v>
      </c>
      <c r="C81" s="4">
        <f t="shared" si="28"/>
        <v>1</v>
      </c>
      <c r="D81" s="4">
        <v>23.21</v>
      </c>
      <c r="E81" s="4">
        <f t="shared" si="29"/>
        <v>0</v>
      </c>
      <c r="F81" s="4">
        <v>23.26</v>
      </c>
      <c r="G81" s="4">
        <f t="shared" si="30"/>
        <v>0</v>
      </c>
      <c r="H81" s="22">
        <v>28.19</v>
      </c>
      <c r="I81" s="22">
        <f t="shared" si="31"/>
        <v>0</v>
      </c>
      <c r="J81" s="22">
        <v>29.09</v>
      </c>
      <c r="K81" s="22">
        <f t="shared" si="32"/>
        <v>0</v>
      </c>
      <c r="L81" s="22">
        <v>23.18</v>
      </c>
      <c r="M81" s="22">
        <f t="shared" si="33"/>
        <v>0</v>
      </c>
      <c r="N81" s="22">
        <v>24.27</v>
      </c>
      <c r="O81" s="22">
        <f t="shared" si="34"/>
        <v>0</v>
      </c>
      <c r="P81" s="4">
        <v>39.06</v>
      </c>
      <c r="Q81" s="4">
        <f t="shared" si="35"/>
        <v>0</v>
      </c>
      <c r="R81" s="4">
        <v>89.98</v>
      </c>
      <c r="S81" s="4">
        <f t="shared" si="36"/>
        <v>0</v>
      </c>
      <c r="T81" s="4">
        <v>86.64</v>
      </c>
      <c r="U81" s="4">
        <f t="shared" si="37"/>
        <v>0</v>
      </c>
      <c r="V81" s="4">
        <v>121.88</v>
      </c>
      <c r="W81" s="4">
        <f t="shared" si="38"/>
        <v>0</v>
      </c>
      <c r="X81" s="4">
        <v>134.04</v>
      </c>
      <c r="Y81" s="4">
        <f t="shared" si="39"/>
        <v>0</v>
      </c>
      <c r="Z81" s="4">
        <v>148.85</v>
      </c>
      <c r="AA81" s="4">
        <f t="shared" si="40"/>
        <v>0</v>
      </c>
      <c r="AB81" s="4">
        <v>163.82</v>
      </c>
      <c r="AC81" s="4">
        <f t="shared" si="41"/>
        <v>0</v>
      </c>
    </row>
    <row r="82" spans="1:29" x14ac:dyDescent="0.25">
      <c r="A82" s="4" t="s">
        <v>29</v>
      </c>
      <c r="B82" s="12">
        <v>12.85</v>
      </c>
      <c r="C82" s="4">
        <f t="shared" si="28"/>
        <v>1</v>
      </c>
      <c r="D82" s="4">
        <v>19.75</v>
      </c>
      <c r="E82" s="4">
        <f t="shared" si="29"/>
        <v>0</v>
      </c>
      <c r="F82" s="4">
        <v>19.760000000000002</v>
      </c>
      <c r="G82" s="4">
        <f t="shared" si="30"/>
        <v>0</v>
      </c>
      <c r="H82" s="22">
        <v>24.07</v>
      </c>
      <c r="I82" s="22">
        <f t="shared" si="31"/>
        <v>0</v>
      </c>
      <c r="J82" s="22">
        <v>28.34</v>
      </c>
      <c r="K82" s="22">
        <f t="shared" si="32"/>
        <v>0</v>
      </c>
      <c r="L82" s="22">
        <v>19.75</v>
      </c>
      <c r="M82" s="22">
        <f t="shared" si="33"/>
        <v>0</v>
      </c>
      <c r="N82" s="22">
        <v>24.18</v>
      </c>
      <c r="O82" s="22">
        <f t="shared" si="34"/>
        <v>0</v>
      </c>
      <c r="P82" s="4">
        <v>33.94</v>
      </c>
      <c r="Q82" s="4">
        <f t="shared" si="35"/>
        <v>0</v>
      </c>
      <c r="R82" s="4">
        <v>82.98</v>
      </c>
      <c r="S82" s="4">
        <f t="shared" si="36"/>
        <v>0</v>
      </c>
      <c r="T82" s="4">
        <v>77.08</v>
      </c>
      <c r="U82" s="4">
        <f t="shared" si="37"/>
        <v>0</v>
      </c>
      <c r="V82" s="4">
        <v>108.78</v>
      </c>
      <c r="W82" s="4">
        <f t="shared" si="38"/>
        <v>0</v>
      </c>
      <c r="X82" s="4">
        <v>123.47</v>
      </c>
      <c r="Y82" s="4">
        <f t="shared" si="39"/>
        <v>0</v>
      </c>
      <c r="Z82" s="4">
        <v>133.19999999999999</v>
      </c>
      <c r="AA82" s="4">
        <f t="shared" si="40"/>
        <v>0</v>
      </c>
      <c r="AB82" s="4">
        <v>150.86000000000001</v>
      </c>
      <c r="AC82" s="4">
        <f t="shared" si="41"/>
        <v>0</v>
      </c>
    </row>
    <row r="83" spans="1:29" x14ac:dyDescent="0.25">
      <c r="A83" s="4" t="s">
        <v>30</v>
      </c>
      <c r="B83" s="12">
        <v>17.309999999999999</v>
      </c>
      <c r="C83" s="4">
        <f t="shared" si="28"/>
        <v>1</v>
      </c>
      <c r="D83" s="4">
        <v>17.71</v>
      </c>
      <c r="E83" s="4">
        <f t="shared" si="29"/>
        <v>0</v>
      </c>
      <c r="F83" s="4">
        <v>17.73</v>
      </c>
      <c r="G83" s="4">
        <f t="shared" si="30"/>
        <v>0</v>
      </c>
      <c r="H83" s="22">
        <v>21.97</v>
      </c>
      <c r="I83" s="22">
        <f t="shared" si="31"/>
        <v>0</v>
      </c>
      <c r="J83" s="22">
        <v>22.7</v>
      </c>
      <c r="K83" s="22">
        <f t="shared" si="32"/>
        <v>0</v>
      </c>
      <c r="L83" s="22">
        <v>17.690000000000001</v>
      </c>
      <c r="M83" s="22">
        <f t="shared" si="33"/>
        <v>0</v>
      </c>
      <c r="N83" s="22">
        <v>19.010000000000002</v>
      </c>
      <c r="O83" s="22">
        <f t="shared" si="34"/>
        <v>0</v>
      </c>
      <c r="P83" s="4">
        <v>31.64</v>
      </c>
      <c r="Q83" s="4">
        <f t="shared" si="35"/>
        <v>0</v>
      </c>
      <c r="R83" s="4">
        <v>74.77</v>
      </c>
      <c r="S83" s="4">
        <f t="shared" si="36"/>
        <v>0</v>
      </c>
      <c r="T83" s="4">
        <v>73.97</v>
      </c>
      <c r="U83" s="4">
        <f t="shared" si="37"/>
        <v>0</v>
      </c>
      <c r="V83" s="4">
        <v>105.51</v>
      </c>
      <c r="W83" s="4">
        <f t="shared" si="38"/>
        <v>0</v>
      </c>
      <c r="X83" s="4">
        <v>112.25</v>
      </c>
      <c r="Y83" s="4">
        <f t="shared" si="39"/>
        <v>0</v>
      </c>
      <c r="Z83" s="4">
        <v>129.16999999999999</v>
      </c>
      <c r="AA83" s="4">
        <f t="shared" si="40"/>
        <v>0</v>
      </c>
      <c r="AB83" s="4">
        <v>137.46</v>
      </c>
      <c r="AC83" s="4">
        <f t="shared" si="41"/>
        <v>0</v>
      </c>
    </row>
    <row r="84" spans="1:29" x14ac:dyDescent="0.25">
      <c r="A84" s="4" t="s">
        <v>107</v>
      </c>
      <c r="B84" s="12">
        <v>20.96</v>
      </c>
      <c r="C84" s="4">
        <f t="shared" si="28"/>
        <v>0</v>
      </c>
      <c r="D84" s="4">
        <v>11.24</v>
      </c>
      <c r="E84" s="4">
        <f t="shared" si="29"/>
        <v>0</v>
      </c>
      <c r="F84" s="4">
        <v>11.26</v>
      </c>
      <c r="G84" s="4">
        <f t="shared" si="30"/>
        <v>0</v>
      </c>
      <c r="H84" s="22">
        <v>14.44</v>
      </c>
      <c r="I84" s="22">
        <f t="shared" si="31"/>
        <v>0</v>
      </c>
      <c r="J84" s="22">
        <v>13.67</v>
      </c>
      <c r="K84" s="22">
        <f t="shared" si="32"/>
        <v>0</v>
      </c>
      <c r="L84" s="22">
        <v>10.61</v>
      </c>
      <c r="M84" s="22">
        <f t="shared" si="33"/>
        <v>0</v>
      </c>
      <c r="N84" s="22">
        <v>11.23</v>
      </c>
      <c r="O84" s="22">
        <f t="shared" si="34"/>
        <v>0</v>
      </c>
      <c r="P84" s="4">
        <v>24.38</v>
      </c>
      <c r="Q84" s="4">
        <f t="shared" si="35"/>
        <v>0</v>
      </c>
      <c r="R84" s="4">
        <v>72.62</v>
      </c>
      <c r="S84" s="4">
        <f t="shared" si="36"/>
        <v>0</v>
      </c>
      <c r="T84" s="4">
        <v>66.900000000000006</v>
      </c>
      <c r="U84" s="4">
        <f t="shared" si="37"/>
        <v>0</v>
      </c>
      <c r="V84" s="4">
        <v>98.99</v>
      </c>
      <c r="W84" s="4">
        <f t="shared" si="38"/>
        <v>0</v>
      </c>
      <c r="X84" s="4">
        <v>110.98</v>
      </c>
      <c r="Y84" s="4">
        <f t="shared" si="39"/>
        <v>0</v>
      </c>
      <c r="Z84" s="4">
        <v>121.72</v>
      </c>
      <c r="AA84" s="4">
        <f t="shared" si="40"/>
        <v>0</v>
      </c>
      <c r="AB84" s="4">
        <v>136.84</v>
      </c>
      <c r="AC84" s="4">
        <f t="shared" si="41"/>
        <v>0</v>
      </c>
    </row>
    <row r="85" spans="1:29" x14ac:dyDescent="0.25">
      <c r="A85" s="4" t="s">
        <v>108</v>
      </c>
      <c r="B85" s="12">
        <v>19.41</v>
      </c>
      <c r="C85" s="4">
        <f t="shared" si="28"/>
        <v>1</v>
      </c>
      <c r="D85" s="4">
        <v>12.18</v>
      </c>
      <c r="E85" s="4">
        <f t="shared" si="29"/>
        <v>0</v>
      </c>
      <c r="F85" s="4">
        <v>12.21</v>
      </c>
      <c r="G85" s="4">
        <f t="shared" si="30"/>
        <v>0</v>
      </c>
      <c r="H85" s="22">
        <v>14.19</v>
      </c>
      <c r="I85" s="22">
        <f t="shared" si="31"/>
        <v>0</v>
      </c>
      <c r="J85" s="22">
        <v>19.41</v>
      </c>
      <c r="K85" s="22">
        <f t="shared" si="32"/>
        <v>0</v>
      </c>
      <c r="L85" s="22">
        <v>12.17</v>
      </c>
      <c r="M85" s="22">
        <f t="shared" si="33"/>
        <v>0</v>
      </c>
      <c r="N85" s="22">
        <v>12.06</v>
      </c>
      <c r="O85" s="22">
        <f t="shared" si="34"/>
        <v>0</v>
      </c>
      <c r="P85" s="4">
        <v>19.93</v>
      </c>
      <c r="Q85" s="4">
        <f t="shared" si="35"/>
        <v>0</v>
      </c>
      <c r="R85" s="4">
        <v>44.81</v>
      </c>
      <c r="S85" s="4">
        <f t="shared" si="36"/>
        <v>1</v>
      </c>
      <c r="T85" s="4">
        <v>44.87</v>
      </c>
      <c r="U85" s="4">
        <f t="shared" si="37"/>
        <v>0</v>
      </c>
      <c r="V85" s="4">
        <v>63.02</v>
      </c>
      <c r="W85" s="4">
        <f t="shared" si="38"/>
        <v>0</v>
      </c>
      <c r="X85" s="4">
        <v>67.63</v>
      </c>
      <c r="Y85" s="4">
        <f t="shared" si="39"/>
        <v>1</v>
      </c>
      <c r="Z85" s="4">
        <v>76.91</v>
      </c>
      <c r="AA85" s="4">
        <f t="shared" si="40"/>
        <v>1</v>
      </c>
      <c r="AB85" s="4">
        <v>82.96</v>
      </c>
      <c r="AC85" s="4">
        <f t="shared" si="41"/>
        <v>1</v>
      </c>
    </row>
    <row r="86" spans="1:29" x14ac:dyDescent="0.25">
      <c r="A86" s="4" t="s">
        <v>109</v>
      </c>
      <c r="B86" s="12">
        <v>22.74</v>
      </c>
      <c r="C86" s="4">
        <f t="shared" si="28"/>
        <v>0</v>
      </c>
      <c r="D86" s="4">
        <v>14.75</v>
      </c>
      <c r="E86" s="4">
        <f t="shared" si="29"/>
        <v>0</v>
      </c>
      <c r="F86" s="4">
        <v>14.75</v>
      </c>
      <c r="G86" s="4">
        <f t="shared" si="30"/>
        <v>0</v>
      </c>
      <c r="H86" s="22">
        <v>17.29</v>
      </c>
      <c r="I86" s="22">
        <f t="shared" si="31"/>
        <v>0</v>
      </c>
      <c r="J86" s="22">
        <v>17.489999999999998</v>
      </c>
      <c r="K86" s="22">
        <f t="shared" si="32"/>
        <v>0</v>
      </c>
      <c r="L86" s="22">
        <v>14.75</v>
      </c>
      <c r="M86" s="22">
        <f t="shared" si="33"/>
        <v>0</v>
      </c>
      <c r="N86" s="22">
        <v>15.1</v>
      </c>
      <c r="O86" s="22">
        <f t="shared" si="34"/>
        <v>0</v>
      </c>
      <c r="P86" s="4">
        <v>24.87</v>
      </c>
      <c r="Q86" s="4">
        <f t="shared" si="35"/>
        <v>0</v>
      </c>
      <c r="R86" s="4">
        <v>58.66</v>
      </c>
      <c r="S86" s="4">
        <f t="shared" si="36"/>
        <v>0</v>
      </c>
      <c r="T86" s="4">
        <v>57.98</v>
      </c>
      <c r="U86" s="4">
        <f t="shared" si="37"/>
        <v>0</v>
      </c>
      <c r="V86" s="4">
        <v>82.2</v>
      </c>
      <c r="W86" s="4">
        <f t="shared" si="38"/>
        <v>0</v>
      </c>
      <c r="X86" s="4">
        <v>88.18</v>
      </c>
      <c r="Y86" s="4">
        <f t="shared" si="39"/>
        <v>0</v>
      </c>
      <c r="Z86" s="4">
        <v>100.6</v>
      </c>
      <c r="AA86" s="4">
        <f t="shared" si="40"/>
        <v>0</v>
      </c>
      <c r="AB86" s="4">
        <v>108.01</v>
      </c>
      <c r="AC86" s="4">
        <f t="shared" si="41"/>
        <v>0</v>
      </c>
    </row>
    <row r="87" spans="1:29" x14ac:dyDescent="0.25">
      <c r="A87" s="4" t="s">
        <v>126</v>
      </c>
      <c r="B87" s="12">
        <v>26.5</v>
      </c>
      <c r="C87" s="4">
        <f t="shared" si="28"/>
        <v>0</v>
      </c>
      <c r="D87" s="4">
        <v>10.93</v>
      </c>
      <c r="E87" s="4">
        <f t="shared" si="29"/>
        <v>0</v>
      </c>
      <c r="F87" s="4">
        <v>11</v>
      </c>
      <c r="G87" s="4">
        <f t="shared" si="30"/>
        <v>0</v>
      </c>
      <c r="H87" s="22">
        <v>12.63</v>
      </c>
      <c r="I87" s="22">
        <f t="shared" si="31"/>
        <v>0</v>
      </c>
      <c r="J87" s="22">
        <v>12.4</v>
      </c>
      <c r="K87" s="22">
        <f t="shared" si="32"/>
        <v>0</v>
      </c>
      <c r="L87" s="22">
        <v>10.89</v>
      </c>
      <c r="M87" s="22">
        <f t="shared" si="33"/>
        <v>0</v>
      </c>
      <c r="N87" s="22">
        <v>10.18</v>
      </c>
      <c r="O87" s="22">
        <f t="shared" si="34"/>
        <v>0</v>
      </c>
      <c r="P87" s="4">
        <v>20.399999999999999</v>
      </c>
      <c r="Q87" s="4">
        <f t="shared" si="35"/>
        <v>0</v>
      </c>
      <c r="R87" s="4">
        <v>53.89</v>
      </c>
      <c r="S87" s="4">
        <f t="shared" si="36"/>
        <v>0</v>
      </c>
      <c r="T87" s="4">
        <v>53.35</v>
      </c>
      <c r="U87" s="4">
        <f t="shared" si="37"/>
        <v>0</v>
      </c>
      <c r="V87" s="4">
        <v>77.540000000000006</v>
      </c>
      <c r="W87" s="4">
        <f t="shared" si="38"/>
        <v>0</v>
      </c>
      <c r="X87" s="4">
        <v>82.27</v>
      </c>
      <c r="Y87" s="4">
        <f t="shared" si="39"/>
        <v>0</v>
      </c>
      <c r="Z87" s="4">
        <v>95.35</v>
      </c>
      <c r="AA87" s="4">
        <f t="shared" si="40"/>
        <v>0</v>
      </c>
      <c r="AB87" s="4">
        <v>101.3</v>
      </c>
      <c r="AC87" s="4">
        <f t="shared" si="41"/>
        <v>0</v>
      </c>
    </row>
    <row r="88" spans="1:29" x14ac:dyDescent="0.25">
      <c r="A88" s="4" t="s">
        <v>224</v>
      </c>
      <c r="B88" s="12">
        <v>45.06</v>
      </c>
      <c r="C88" s="4">
        <f t="shared" si="28"/>
        <v>0</v>
      </c>
      <c r="D88" s="4">
        <v>13.2</v>
      </c>
      <c r="E88" s="4">
        <f t="shared" si="29"/>
        <v>0</v>
      </c>
      <c r="F88" s="4">
        <v>13.2</v>
      </c>
      <c r="G88" s="4">
        <f t="shared" si="30"/>
        <v>0</v>
      </c>
      <c r="H88" s="22">
        <v>15.59</v>
      </c>
      <c r="I88" s="22">
        <f t="shared" si="31"/>
        <v>0</v>
      </c>
      <c r="J88" s="22">
        <v>15.22</v>
      </c>
      <c r="K88" s="22">
        <f t="shared" si="32"/>
        <v>0</v>
      </c>
      <c r="L88" s="22">
        <v>13.2</v>
      </c>
      <c r="M88" s="22">
        <f t="shared" si="33"/>
        <v>0</v>
      </c>
      <c r="N88" s="22">
        <v>12.21</v>
      </c>
      <c r="O88" s="22">
        <f t="shared" si="34"/>
        <v>0</v>
      </c>
      <c r="P88" s="4">
        <v>21.4</v>
      </c>
      <c r="Q88" s="4">
        <f t="shared" si="35"/>
        <v>0</v>
      </c>
      <c r="R88" s="4">
        <v>50.83</v>
      </c>
      <c r="S88" s="4">
        <f t="shared" si="36"/>
        <v>0</v>
      </c>
      <c r="T88" s="4">
        <v>46.65</v>
      </c>
      <c r="U88" s="4">
        <f t="shared" si="37"/>
        <v>0</v>
      </c>
      <c r="V88" s="4">
        <v>65.19</v>
      </c>
      <c r="W88" s="4">
        <f t="shared" si="38"/>
        <v>0</v>
      </c>
      <c r="X88" s="4">
        <v>76.03</v>
      </c>
      <c r="Y88" s="4">
        <f t="shared" si="39"/>
        <v>0</v>
      </c>
      <c r="Z88" s="4">
        <v>79.3</v>
      </c>
      <c r="AA88" s="4">
        <f t="shared" si="40"/>
        <v>0</v>
      </c>
      <c r="AB88" s="4">
        <v>93.06</v>
      </c>
      <c r="AC88" s="4">
        <f t="shared" si="41"/>
        <v>0</v>
      </c>
    </row>
    <row r="89" spans="1:29" x14ac:dyDescent="0.25">
      <c r="A89" s="4" t="s">
        <v>24</v>
      </c>
      <c r="B89" s="12">
        <v>39.06</v>
      </c>
      <c r="C89" s="4">
        <f t="shared" si="28"/>
        <v>0</v>
      </c>
      <c r="D89" s="4">
        <v>12.44</v>
      </c>
      <c r="E89" s="4">
        <f t="shared" si="29"/>
        <v>0</v>
      </c>
      <c r="F89" s="4">
        <v>12.48</v>
      </c>
      <c r="G89" s="4">
        <f t="shared" si="30"/>
        <v>0</v>
      </c>
      <c r="H89" s="22">
        <v>14.89</v>
      </c>
      <c r="I89" s="22">
        <f t="shared" si="31"/>
        <v>0</v>
      </c>
      <c r="J89" s="22">
        <v>14.2</v>
      </c>
      <c r="K89" s="22">
        <f t="shared" si="32"/>
        <v>0</v>
      </c>
      <c r="L89" s="22">
        <v>12.42</v>
      </c>
      <c r="M89" s="22">
        <f t="shared" si="33"/>
        <v>0</v>
      </c>
      <c r="N89" s="22">
        <v>12.13</v>
      </c>
      <c r="O89" s="22">
        <f t="shared" si="34"/>
        <v>0</v>
      </c>
      <c r="P89" s="4">
        <v>21.78</v>
      </c>
      <c r="Q89" s="4">
        <f t="shared" si="35"/>
        <v>0</v>
      </c>
      <c r="R89" s="4">
        <v>51.48</v>
      </c>
      <c r="S89" s="4">
        <f t="shared" si="36"/>
        <v>0</v>
      </c>
      <c r="T89" s="4">
        <v>51.5</v>
      </c>
      <c r="U89" s="4">
        <f t="shared" si="37"/>
        <v>0</v>
      </c>
      <c r="V89" s="4">
        <v>73.290000000000006</v>
      </c>
      <c r="W89" s="4">
        <f t="shared" si="38"/>
        <v>0</v>
      </c>
      <c r="X89" s="4">
        <v>78.040000000000006</v>
      </c>
      <c r="Y89" s="4">
        <f t="shared" si="39"/>
        <v>0</v>
      </c>
      <c r="Z89" s="4">
        <v>89.91</v>
      </c>
      <c r="AA89" s="4">
        <f t="shared" si="40"/>
        <v>0</v>
      </c>
      <c r="AB89" s="4">
        <v>95.86</v>
      </c>
      <c r="AC89" s="4">
        <f t="shared" si="41"/>
        <v>0</v>
      </c>
    </row>
    <row r="90" spans="1:29" x14ac:dyDescent="0.25">
      <c r="A90" s="4" t="s">
        <v>26</v>
      </c>
      <c r="B90" s="12">
        <v>23.41</v>
      </c>
      <c r="C90" s="4">
        <f t="shared" si="28"/>
        <v>0</v>
      </c>
      <c r="D90" s="4">
        <v>8.42</v>
      </c>
      <c r="E90" s="4">
        <f t="shared" si="29"/>
        <v>0</v>
      </c>
      <c r="F90" s="4">
        <v>8.51</v>
      </c>
      <c r="G90" s="4">
        <f t="shared" si="30"/>
        <v>0</v>
      </c>
      <c r="H90" s="22">
        <v>10.210000000000001</v>
      </c>
      <c r="I90" s="22">
        <f t="shared" si="31"/>
        <v>0</v>
      </c>
      <c r="J90" s="22">
        <v>11.19</v>
      </c>
      <c r="K90" s="22">
        <f t="shared" si="32"/>
        <v>0</v>
      </c>
      <c r="L90" s="22">
        <v>8.36</v>
      </c>
      <c r="M90" s="22">
        <f t="shared" si="33"/>
        <v>0</v>
      </c>
      <c r="N90" s="22">
        <v>9.31</v>
      </c>
      <c r="O90" s="22">
        <f t="shared" si="34"/>
        <v>0</v>
      </c>
      <c r="P90" s="4">
        <v>17.38</v>
      </c>
      <c r="Q90" s="4">
        <f t="shared" si="35"/>
        <v>0</v>
      </c>
      <c r="R90" s="4">
        <v>49.89</v>
      </c>
      <c r="S90" s="4">
        <f t="shared" si="36"/>
        <v>0</v>
      </c>
      <c r="T90" s="4">
        <v>47.84</v>
      </c>
      <c r="U90" s="4">
        <f t="shared" si="37"/>
        <v>0</v>
      </c>
      <c r="V90" s="4">
        <v>70.510000000000005</v>
      </c>
      <c r="W90" s="4">
        <f t="shared" si="38"/>
        <v>0</v>
      </c>
      <c r="X90" s="4">
        <v>76.510000000000005</v>
      </c>
      <c r="Y90" s="4">
        <f t="shared" si="39"/>
        <v>0</v>
      </c>
      <c r="Z90" s="4">
        <v>86.92</v>
      </c>
      <c r="AA90" s="4">
        <f t="shared" si="40"/>
        <v>0</v>
      </c>
      <c r="AB90" s="4">
        <v>94.36</v>
      </c>
      <c r="AC90" s="4">
        <f t="shared" si="41"/>
        <v>0</v>
      </c>
    </row>
    <row r="91" spans="1:29" x14ac:dyDescent="0.25">
      <c r="A91" s="4" t="s">
        <v>95</v>
      </c>
      <c r="B91" s="12">
        <v>31.76</v>
      </c>
      <c r="C91" s="4">
        <f t="shared" si="28"/>
        <v>0</v>
      </c>
      <c r="D91" s="4">
        <v>10.029999999999999</v>
      </c>
      <c r="E91" s="4">
        <f t="shared" si="29"/>
        <v>0</v>
      </c>
      <c r="F91" s="4">
        <v>10.029999999999999</v>
      </c>
      <c r="G91" s="4">
        <f t="shared" si="30"/>
        <v>0</v>
      </c>
      <c r="H91" s="22">
        <v>12.39</v>
      </c>
      <c r="I91" s="22">
        <f t="shared" si="31"/>
        <v>0</v>
      </c>
      <c r="J91" s="22">
        <v>11.08</v>
      </c>
      <c r="K91" s="22">
        <f t="shared" si="32"/>
        <v>0</v>
      </c>
      <c r="L91" s="22">
        <v>10.029999999999999</v>
      </c>
      <c r="M91" s="22">
        <f t="shared" si="33"/>
        <v>0</v>
      </c>
      <c r="N91" s="22">
        <v>9.02</v>
      </c>
      <c r="O91" s="22">
        <f t="shared" si="34"/>
        <v>0</v>
      </c>
      <c r="P91" s="4">
        <v>19.88</v>
      </c>
      <c r="Q91" s="4">
        <f t="shared" si="35"/>
        <v>0</v>
      </c>
      <c r="R91" s="4">
        <v>51.98</v>
      </c>
      <c r="S91" s="4">
        <f t="shared" si="36"/>
        <v>0</v>
      </c>
      <c r="T91" s="4">
        <v>51.63</v>
      </c>
      <c r="U91" s="4">
        <f t="shared" si="37"/>
        <v>0</v>
      </c>
      <c r="V91" s="4">
        <v>75.150000000000006</v>
      </c>
      <c r="W91" s="4">
        <f t="shared" si="38"/>
        <v>0</v>
      </c>
      <c r="X91" s="4">
        <v>79.56</v>
      </c>
      <c r="Y91" s="4">
        <f t="shared" si="39"/>
        <v>0</v>
      </c>
      <c r="Z91" s="4">
        <v>92.39</v>
      </c>
      <c r="AA91" s="4">
        <f t="shared" si="40"/>
        <v>0</v>
      </c>
      <c r="AB91" s="4">
        <v>98.12</v>
      </c>
      <c r="AC91" s="4">
        <f t="shared" si="41"/>
        <v>0</v>
      </c>
    </row>
    <row r="92" spans="1:29" x14ac:dyDescent="0.25">
      <c r="A92" s="4" t="s">
        <v>96</v>
      </c>
      <c r="B92" s="12">
        <v>36.08</v>
      </c>
      <c r="C92" s="4">
        <f t="shared" si="28"/>
        <v>0</v>
      </c>
      <c r="D92" s="4">
        <v>15.92</v>
      </c>
      <c r="E92" s="4">
        <f t="shared" si="29"/>
        <v>0</v>
      </c>
      <c r="F92" s="4">
        <v>16.04</v>
      </c>
      <c r="G92" s="4">
        <f t="shared" si="30"/>
        <v>0</v>
      </c>
      <c r="H92" s="22">
        <v>17.11</v>
      </c>
      <c r="I92" s="22">
        <f t="shared" si="31"/>
        <v>0</v>
      </c>
      <c r="J92" s="22">
        <v>17.11</v>
      </c>
      <c r="K92" s="22">
        <f t="shared" si="32"/>
        <v>0</v>
      </c>
      <c r="L92" s="22">
        <v>15.84</v>
      </c>
      <c r="M92" s="22">
        <f t="shared" si="33"/>
        <v>0</v>
      </c>
      <c r="N92" s="22">
        <v>14.05</v>
      </c>
      <c r="O92" s="22">
        <f t="shared" si="34"/>
        <v>0</v>
      </c>
      <c r="P92" s="4">
        <v>25</v>
      </c>
      <c r="Q92" s="4">
        <f t="shared" si="35"/>
        <v>0</v>
      </c>
      <c r="R92" s="4">
        <v>53.09</v>
      </c>
      <c r="S92" s="4">
        <f t="shared" si="36"/>
        <v>0</v>
      </c>
      <c r="T92" s="4">
        <v>53.64</v>
      </c>
      <c r="U92" s="4">
        <f t="shared" si="37"/>
        <v>0</v>
      </c>
      <c r="V92" s="4">
        <v>74.510000000000005</v>
      </c>
      <c r="W92" s="4">
        <f t="shared" si="38"/>
        <v>0</v>
      </c>
      <c r="X92" s="4">
        <v>79.290000000000006</v>
      </c>
      <c r="Y92" s="4">
        <f t="shared" si="39"/>
        <v>0</v>
      </c>
      <c r="Z92" s="4">
        <v>90.62</v>
      </c>
      <c r="AA92" s="4">
        <f t="shared" si="40"/>
        <v>0</v>
      </c>
      <c r="AB92" s="4">
        <v>96.97</v>
      </c>
      <c r="AC92" s="4">
        <f t="shared" si="41"/>
        <v>0</v>
      </c>
    </row>
    <row r="93" spans="1:29" x14ac:dyDescent="0.25">
      <c r="A93" s="4" t="s">
        <v>191</v>
      </c>
      <c r="B93" s="12">
        <v>29.44</v>
      </c>
      <c r="C93" s="4">
        <f t="shared" si="28"/>
        <v>0</v>
      </c>
      <c r="D93" s="4">
        <v>10.15</v>
      </c>
      <c r="E93" s="4">
        <f t="shared" si="29"/>
        <v>0</v>
      </c>
      <c r="F93" s="4">
        <v>10.27</v>
      </c>
      <c r="G93" s="4">
        <f t="shared" si="30"/>
        <v>0</v>
      </c>
      <c r="H93" s="22">
        <v>12.14</v>
      </c>
      <c r="I93" s="22">
        <f t="shared" si="31"/>
        <v>0</v>
      </c>
      <c r="J93" s="22">
        <v>12.14</v>
      </c>
      <c r="K93" s="22">
        <f t="shared" si="32"/>
        <v>0</v>
      </c>
      <c r="L93" s="22">
        <v>10.07</v>
      </c>
      <c r="M93" s="22">
        <f t="shared" si="33"/>
        <v>0</v>
      </c>
      <c r="N93" s="22">
        <v>10.08</v>
      </c>
      <c r="O93" s="22">
        <f t="shared" si="34"/>
        <v>0</v>
      </c>
      <c r="P93" s="4">
        <v>19.46</v>
      </c>
      <c r="Q93" s="4">
        <f t="shared" si="35"/>
        <v>0</v>
      </c>
      <c r="R93" s="4">
        <v>52.1</v>
      </c>
      <c r="S93" s="4">
        <f t="shared" si="36"/>
        <v>0</v>
      </c>
      <c r="T93" s="4">
        <v>51.34</v>
      </c>
      <c r="U93" s="4">
        <f t="shared" si="37"/>
        <v>0</v>
      </c>
      <c r="V93" s="4">
        <v>74.98</v>
      </c>
      <c r="W93" s="4">
        <f t="shared" si="38"/>
        <v>0</v>
      </c>
      <c r="X93" s="4">
        <v>79.62</v>
      </c>
      <c r="Y93" s="4">
        <f t="shared" si="39"/>
        <v>0</v>
      </c>
      <c r="Z93" s="4">
        <v>92.21</v>
      </c>
      <c r="AA93" s="4">
        <f t="shared" si="40"/>
        <v>0</v>
      </c>
      <c r="AB93" s="4">
        <v>98.08</v>
      </c>
      <c r="AC93" s="4">
        <f t="shared" si="41"/>
        <v>0</v>
      </c>
    </row>
    <row r="94" spans="1:29" x14ac:dyDescent="0.25">
      <c r="A94" s="4" t="s">
        <v>193</v>
      </c>
      <c r="B94" s="12">
        <v>27.82</v>
      </c>
      <c r="C94" s="4">
        <f t="shared" si="28"/>
        <v>0</v>
      </c>
      <c r="D94" s="4">
        <v>8.91</v>
      </c>
      <c r="E94" s="4">
        <f t="shared" si="29"/>
        <v>0</v>
      </c>
      <c r="F94" s="4">
        <v>9.01</v>
      </c>
      <c r="G94" s="4">
        <f t="shared" si="30"/>
        <v>0</v>
      </c>
      <c r="H94" s="22">
        <v>10.53</v>
      </c>
      <c r="I94" s="22">
        <f t="shared" si="31"/>
        <v>0</v>
      </c>
      <c r="J94" s="22">
        <v>11.9</v>
      </c>
      <c r="K94" s="22">
        <f t="shared" si="32"/>
        <v>0</v>
      </c>
      <c r="L94" s="22">
        <v>8.84</v>
      </c>
      <c r="M94" s="22">
        <f t="shared" si="33"/>
        <v>0</v>
      </c>
      <c r="N94" s="22">
        <v>10.039999999999999</v>
      </c>
      <c r="O94" s="22">
        <f t="shared" si="34"/>
        <v>0</v>
      </c>
      <c r="P94" s="4">
        <v>17.18</v>
      </c>
      <c r="Q94" s="4">
        <f t="shared" si="35"/>
        <v>0</v>
      </c>
      <c r="R94" s="4">
        <v>46.08</v>
      </c>
      <c r="S94" s="4">
        <f t="shared" si="36"/>
        <v>0</v>
      </c>
      <c r="T94" s="4">
        <v>45.07</v>
      </c>
      <c r="U94" s="4">
        <f t="shared" si="37"/>
        <v>0</v>
      </c>
      <c r="V94" s="4">
        <v>65.709999999999994</v>
      </c>
      <c r="W94" s="4">
        <f t="shared" si="38"/>
        <v>0</v>
      </c>
      <c r="X94" s="4">
        <v>69.95</v>
      </c>
      <c r="Y94" s="4">
        <f t="shared" si="39"/>
        <v>0</v>
      </c>
      <c r="Z94" s="4">
        <v>80.81</v>
      </c>
      <c r="AA94" s="4">
        <f t="shared" si="40"/>
        <v>0</v>
      </c>
      <c r="AB94" s="4">
        <v>85.98</v>
      </c>
      <c r="AC94" s="4">
        <f t="shared" si="41"/>
        <v>0</v>
      </c>
    </row>
    <row r="95" spans="1:29" x14ac:dyDescent="0.25">
      <c r="A95" s="4" t="s">
        <v>194</v>
      </c>
      <c r="B95" s="12">
        <v>60.63</v>
      </c>
      <c r="C95" s="4">
        <f t="shared" si="28"/>
        <v>0</v>
      </c>
      <c r="D95" s="4">
        <v>9.07</v>
      </c>
      <c r="E95" s="4">
        <f t="shared" si="29"/>
        <v>0</v>
      </c>
      <c r="F95" s="4">
        <v>9.3000000000000007</v>
      </c>
      <c r="G95" s="4">
        <f t="shared" si="30"/>
        <v>0</v>
      </c>
      <c r="H95" s="22">
        <v>10.62</v>
      </c>
      <c r="I95" s="22">
        <f t="shared" si="31"/>
        <v>0</v>
      </c>
      <c r="J95" s="22">
        <v>11.37</v>
      </c>
      <c r="K95" s="22">
        <f t="shared" si="32"/>
        <v>0</v>
      </c>
      <c r="L95" s="22">
        <v>8.92</v>
      </c>
      <c r="M95" s="22">
        <f t="shared" si="33"/>
        <v>0</v>
      </c>
      <c r="N95" s="22">
        <v>9.1300000000000008</v>
      </c>
      <c r="O95" s="22">
        <f t="shared" si="34"/>
        <v>0</v>
      </c>
      <c r="P95" s="4">
        <v>17.95</v>
      </c>
      <c r="Q95" s="4">
        <f t="shared" si="35"/>
        <v>0</v>
      </c>
      <c r="R95" s="4">
        <v>57.74</v>
      </c>
      <c r="S95" s="4">
        <f t="shared" si="36"/>
        <v>0</v>
      </c>
      <c r="T95" s="4">
        <v>49.08</v>
      </c>
      <c r="U95" s="4">
        <f t="shared" si="37"/>
        <v>0</v>
      </c>
      <c r="V95" s="4">
        <v>72.239999999999995</v>
      </c>
      <c r="W95" s="4">
        <f t="shared" si="38"/>
        <v>0</v>
      </c>
      <c r="X95" s="4">
        <v>88.27</v>
      </c>
      <c r="Y95" s="4">
        <f t="shared" si="39"/>
        <v>0</v>
      </c>
      <c r="Z95" s="4">
        <v>88.87</v>
      </c>
      <c r="AA95" s="4">
        <f t="shared" si="40"/>
        <v>0</v>
      </c>
      <c r="AB95" s="4">
        <v>108.86</v>
      </c>
      <c r="AC95" s="4">
        <f t="shared" si="41"/>
        <v>0</v>
      </c>
    </row>
    <row r="96" spans="1:29" x14ac:dyDescent="0.25">
      <c r="A96" s="4" t="s">
        <v>195</v>
      </c>
      <c r="B96" s="12">
        <v>31.37</v>
      </c>
      <c r="C96" s="4">
        <f t="shared" si="28"/>
        <v>0</v>
      </c>
      <c r="D96" s="4">
        <v>11</v>
      </c>
      <c r="E96" s="4">
        <f t="shared" si="29"/>
        <v>0</v>
      </c>
      <c r="F96" s="4">
        <v>11.01</v>
      </c>
      <c r="G96" s="4">
        <f t="shared" si="30"/>
        <v>0</v>
      </c>
      <c r="H96" s="22">
        <v>12.7</v>
      </c>
      <c r="I96" s="22">
        <f t="shared" si="31"/>
        <v>0</v>
      </c>
      <c r="J96" s="22">
        <v>12.78</v>
      </c>
      <c r="K96" s="22">
        <f t="shared" si="32"/>
        <v>0</v>
      </c>
      <c r="L96" s="22">
        <v>10.99</v>
      </c>
      <c r="M96" s="22">
        <f t="shared" si="33"/>
        <v>0</v>
      </c>
      <c r="N96" s="22">
        <v>10.75</v>
      </c>
      <c r="O96" s="22">
        <f t="shared" si="34"/>
        <v>0</v>
      </c>
      <c r="P96" s="4">
        <v>18.11</v>
      </c>
      <c r="Q96" s="4">
        <f t="shared" si="35"/>
        <v>0</v>
      </c>
      <c r="R96" s="4">
        <v>41.82</v>
      </c>
      <c r="S96" s="4">
        <f t="shared" si="36"/>
        <v>1</v>
      </c>
      <c r="T96" s="4">
        <v>41.28</v>
      </c>
      <c r="U96" s="4">
        <f t="shared" si="37"/>
        <v>1</v>
      </c>
      <c r="V96" s="4">
        <v>58.24</v>
      </c>
      <c r="W96" s="4">
        <f t="shared" si="38"/>
        <v>1</v>
      </c>
      <c r="X96" s="4">
        <v>62.86</v>
      </c>
      <c r="Y96" s="4">
        <f t="shared" si="39"/>
        <v>1</v>
      </c>
      <c r="Z96" s="4">
        <v>71.150000000000006</v>
      </c>
      <c r="AA96" s="4">
        <f t="shared" si="40"/>
        <v>1</v>
      </c>
      <c r="AB96" s="4">
        <v>77.02</v>
      </c>
      <c r="AC96" s="4">
        <f t="shared" si="41"/>
        <v>1</v>
      </c>
    </row>
    <row r="97" spans="1:29" x14ac:dyDescent="0.25">
      <c r="A97" s="4" t="s">
        <v>196</v>
      </c>
      <c r="B97" s="12">
        <v>45.35</v>
      </c>
      <c r="C97" s="4">
        <f t="shared" si="28"/>
        <v>0</v>
      </c>
      <c r="D97" s="4">
        <v>13.4</v>
      </c>
      <c r="E97" s="4">
        <f t="shared" si="29"/>
        <v>0</v>
      </c>
      <c r="F97" s="4">
        <v>13.41</v>
      </c>
      <c r="G97" s="4">
        <f t="shared" si="30"/>
        <v>0</v>
      </c>
      <c r="H97" s="22">
        <v>16.14</v>
      </c>
      <c r="I97" s="22">
        <f t="shared" si="31"/>
        <v>0</v>
      </c>
      <c r="J97" s="22">
        <v>17.09</v>
      </c>
      <c r="K97" s="22">
        <f t="shared" si="32"/>
        <v>0</v>
      </c>
      <c r="L97" s="22">
        <v>13.39</v>
      </c>
      <c r="M97" s="22">
        <f t="shared" si="33"/>
        <v>0</v>
      </c>
      <c r="N97" s="22">
        <v>14.72</v>
      </c>
      <c r="O97" s="22">
        <f t="shared" si="34"/>
        <v>0</v>
      </c>
      <c r="P97" s="4">
        <v>22.88</v>
      </c>
      <c r="Q97" s="4">
        <f t="shared" si="35"/>
        <v>0</v>
      </c>
      <c r="R97" s="4">
        <v>52.09</v>
      </c>
      <c r="S97" s="4">
        <f t="shared" si="36"/>
        <v>0</v>
      </c>
      <c r="T97" s="4">
        <v>52.07</v>
      </c>
      <c r="U97" s="4">
        <f t="shared" si="37"/>
        <v>0</v>
      </c>
      <c r="V97" s="4">
        <v>73.430000000000007</v>
      </c>
      <c r="W97" s="4">
        <f t="shared" si="38"/>
        <v>0</v>
      </c>
      <c r="X97" s="4">
        <v>77.63</v>
      </c>
      <c r="Y97" s="4">
        <f t="shared" si="39"/>
        <v>0</v>
      </c>
      <c r="Z97" s="4">
        <v>89.71</v>
      </c>
      <c r="AA97" s="4">
        <f t="shared" si="40"/>
        <v>0</v>
      </c>
      <c r="AB97" s="4">
        <v>94.84</v>
      </c>
      <c r="AC97" s="4">
        <f t="shared" si="41"/>
        <v>0</v>
      </c>
    </row>
    <row r="98" spans="1:29" x14ac:dyDescent="0.25">
      <c r="A98" s="4" t="s">
        <v>197</v>
      </c>
      <c r="B98" s="12">
        <v>24.03</v>
      </c>
      <c r="C98" s="4">
        <f t="shared" si="28"/>
        <v>0</v>
      </c>
      <c r="D98" s="4">
        <v>9.8000000000000007</v>
      </c>
      <c r="E98" s="4">
        <f t="shared" si="29"/>
        <v>0</v>
      </c>
      <c r="F98" s="4">
        <v>10.23</v>
      </c>
      <c r="G98" s="4">
        <f t="shared" si="30"/>
        <v>0</v>
      </c>
      <c r="H98" s="22">
        <v>11.04</v>
      </c>
      <c r="I98" s="22">
        <f t="shared" si="31"/>
        <v>0</v>
      </c>
      <c r="J98" s="22">
        <v>11.52</v>
      </c>
      <c r="K98" s="22">
        <f t="shared" si="32"/>
        <v>0</v>
      </c>
      <c r="L98" s="22">
        <v>9.51</v>
      </c>
      <c r="M98" s="22">
        <f t="shared" si="33"/>
        <v>0</v>
      </c>
      <c r="N98" s="22">
        <v>9.56</v>
      </c>
      <c r="O98" s="22">
        <f t="shared" si="34"/>
        <v>0</v>
      </c>
      <c r="P98" s="4">
        <v>18.309999999999999</v>
      </c>
      <c r="Q98" s="4">
        <f t="shared" si="35"/>
        <v>0</v>
      </c>
      <c r="R98" s="4">
        <v>48.75</v>
      </c>
      <c r="S98" s="4">
        <f t="shared" si="36"/>
        <v>0</v>
      </c>
      <c r="T98" s="4">
        <v>48.81</v>
      </c>
      <c r="U98" s="4">
        <f t="shared" si="37"/>
        <v>0</v>
      </c>
      <c r="V98" s="4">
        <v>71.3</v>
      </c>
      <c r="W98" s="4">
        <f t="shared" si="38"/>
        <v>0</v>
      </c>
      <c r="X98" s="4">
        <v>74.53</v>
      </c>
      <c r="Y98" s="4">
        <f t="shared" si="39"/>
        <v>0</v>
      </c>
      <c r="Z98" s="4">
        <v>87.81</v>
      </c>
      <c r="AA98" s="4">
        <f t="shared" si="40"/>
        <v>0</v>
      </c>
      <c r="AB98" s="4">
        <v>91.85</v>
      </c>
      <c r="AC98" s="4">
        <f t="shared" si="41"/>
        <v>0</v>
      </c>
    </row>
    <row r="99" spans="1:29" x14ac:dyDescent="0.25">
      <c r="A99" s="4" t="s">
        <v>198</v>
      </c>
      <c r="B99" s="12">
        <v>28.96</v>
      </c>
      <c r="C99" s="4">
        <f t="shared" si="28"/>
        <v>0</v>
      </c>
      <c r="D99" s="4">
        <v>12.6</v>
      </c>
      <c r="E99" s="4">
        <f t="shared" si="29"/>
        <v>0</v>
      </c>
      <c r="F99" s="4">
        <v>12.62</v>
      </c>
      <c r="G99" s="4">
        <f t="shared" si="30"/>
        <v>0</v>
      </c>
      <c r="H99" s="22">
        <v>15.48</v>
      </c>
      <c r="I99" s="22">
        <f t="shared" si="31"/>
        <v>0</v>
      </c>
      <c r="J99" s="22">
        <v>17.86</v>
      </c>
      <c r="K99" s="22">
        <f t="shared" si="32"/>
        <v>0</v>
      </c>
      <c r="L99" s="22">
        <v>12.59</v>
      </c>
      <c r="M99" s="22">
        <f t="shared" si="33"/>
        <v>0</v>
      </c>
      <c r="N99" s="22">
        <v>15.03</v>
      </c>
      <c r="O99" s="22">
        <f t="shared" si="34"/>
        <v>0</v>
      </c>
      <c r="P99" s="4">
        <v>22.36</v>
      </c>
      <c r="Q99" s="4">
        <f t="shared" si="35"/>
        <v>0</v>
      </c>
      <c r="R99" s="4">
        <v>53.33</v>
      </c>
      <c r="S99" s="4">
        <f t="shared" si="36"/>
        <v>0</v>
      </c>
      <c r="T99" s="4">
        <v>51.93</v>
      </c>
      <c r="U99" s="4">
        <f t="shared" si="37"/>
        <v>0</v>
      </c>
      <c r="V99" s="4">
        <v>73.739999999999995</v>
      </c>
      <c r="W99" s="4">
        <f t="shared" si="38"/>
        <v>0</v>
      </c>
      <c r="X99" s="4">
        <v>79.849999999999994</v>
      </c>
      <c r="Y99" s="4">
        <f t="shared" si="39"/>
        <v>0</v>
      </c>
      <c r="Z99" s="4">
        <v>90.33</v>
      </c>
      <c r="AA99" s="4">
        <f t="shared" si="40"/>
        <v>0</v>
      </c>
      <c r="AB99" s="4">
        <v>97.71</v>
      </c>
      <c r="AC99" s="4">
        <f t="shared" si="41"/>
        <v>0</v>
      </c>
    </row>
    <row r="100" spans="1:29" x14ac:dyDescent="0.25">
      <c r="A100" s="4" t="s">
        <v>199</v>
      </c>
      <c r="B100" s="12">
        <v>22.04</v>
      </c>
      <c r="C100" s="4">
        <f t="shared" si="28"/>
        <v>0</v>
      </c>
      <c r="D100" s="4">
        <v>8.86</v>
      </c>
      <c r="E100" s="4">
        <f t="shared" si="29"/>
        <v>0</v>
      </c>
      <c r="F100" s="4">
        <v>8.9</v>
      </c>
      <c r="G100" s="4">
        <f t="shared" si="30"/>
        <v>0</v>
      </c>
      <c r="H100" s="22">
        <v>10.66</v>
      </c>
      <c r="I100" s="22">
        <f t="shared" si="31"/>
        <v>0</v>
      </c>
      <c r="J100" s="22">
        <v>10.33</v>
      </c>
      <c r="K100" s="22">
        <f t="shared" si="32"/>
        <v>0</v>
      </c>
      <c r="L100" s="22">
        <v>8.83</v>
      </c>
      <c r="M100" s="22">
        <f t="shared" si="33"/>
        <v>0</v>
      </c>
      <c r="N100" s="22">
        <v>7.82</v>
      </c>
      <c r="O100" s="22">
        <f t="shared" si="34"/>
        <v>0</v>
      </c>
      <c r="P100" s="4">
        <v>17.670000000000002</v>
      </c>
      <c r="Q100" s="4">
        <f t="shared" si="35"/>
        <v>0</v>
      </c>
      <c r="R100" s="4">
        <v>46.93</v>
      </c>
      <c r="S100" s="4">
        <f t="shared" si="36"/>
        <v>0</v>
      </c>
      <c r="T100" s="4">
        <v>47.52</v>
      </c>
      <c r="U100" s="4">
        <f t="shared" si="37"/>
        <v>0</v>
      </c>
      <c r="V100" s="4">
        <v>69.47</v>
      </c>
      <c r="W100" s="4">
        <f t="shared" si="38"/>
        <v>0</v>
      </c>
      <c r="X100" s="4">
        <v>72.2</v>
      </c>
      <c r="Y100" s="4">
        <f t="shared" si="39"/>
        <v>0</v>
      </c>
      <c r="Z100" s="4">
        <v>85.62</v>
      </c>
      <c r="AA100" s="4">
        <f t="shared" si="40"/>
        <v>0</v>
      </c>
      <c r="AB100" s="4">
        <v>89.18</v>
      </c>
      <c r="AC100" s="4">
        <f t="shared" si="41"/>
        <v>0</v>
      </c>
    </row>
    <row r="101" spans="1:29" x14ac:dyDescent="0.25">
      <c r="A101" s="4" t="s">
        <v>200</v>
      </c>
      <c r="B101" s="12">
        <v>51.95</v>
      </c>
      <c r="C101" s="4">
        <f t="shared" si="28"/>
        <v>0</v>
      </c>
      <c r="D101" s="4">
        <v>8.06</v>
      </c>
      <c r="E101" s="4">
        <f t="shared" si="29"/>
        <v>0</v>
      </c>
      <c r="F101" s="4">
        <v>8.08</v>
      </c>
      <c r="G101" s="4">
        <f t="shared" si="30"/>
        <v>1</v>
      </c>
      <c r="H101" s="22">
        <v>9.65</v>
      </c>
      <c r="I101" s="22">
        <f t="shared" si="31"/>
        <v>0</v>
      </c>
      <c r="J101" s="22">
        <v>8.6999999999999993</v>
      </c>
      <c r="K101" s="22">
        <f t="shared" si="32"/>
        <v>1</v>
      </c>
      <c r="L101" s="22">
        <v>8.0500000000000007</v>
      </c>
      <c r="M101" s="22">
        <f t="shared" si="33"/>
        <v>0</v>
      </c>
      <c r="N101" s="22">
        <v>6.97</v>
      </c>
      <c r="O101" s="22">
        <f t="shared" si="34"/>
        <v>1</v>
      </c>
      <c r="P101" s="4">
        <v>14.46</v>
      </c>
      <c r="Q101" s="4">
        <f t="shared" si="35"/>
        <v>0</v>
      </c>
      <c r="R101" s="4">
        <v>35.54</v>
      </c>
      <c r="S101" s="4">
        <f t="shared" si="36"/>
        <v>1</v>
      </c>
      <c r="T101" s="4">
        <v>34.93</v>
      </c>
      <c r="U101" s="4">
        <f t="shared" si="37"/>
        <v>1</v>
      </c>
      <c r="V101" s="4">
        <v>50.12</v>
      </c>
      <c r="W101" s="4">
        <f t="shared" si="38"/>
        <v>1</v>
      </c>
      <c r="X101" s="4">
        <v>53.79</v>
      </c>
      <c r="Y101" s="4">
        <f t="shared" si="39"/>
        <v>1</v>
      </c>
      <c r="Z101" s="4">
        <v>61.29</v>
      </c>
      <c r="AA101" s="4">
        <f t="shared" si="40"/>
        <v>1</v>
      </c>
      <c r="AB101" s="4">
        <v>66.08</v>
      </c>
      <c r="AC101" s="4">
        <f t="shared" si="41"/>
        <v>1</v>
      </c>
    </row>
    <row r="102" spans="1:29" x14ac:dyDescent="0.25">
      <c r="A102" s="4" t="s">
        <v>201</v>
      </c>
      <c r="B102" s="12">
        <v>69.290000000000006</v>
      </c>
      <c r="C102" s="4">
        <f t="shared" si="28"/>
        <v>0</v>
      </c>
      <c r="D102" s="4">
        <v>9.84</v>
      </c>
      <c r="E102" s="4">
        <f t="shared" si="29"/>
        <v>0</v>
      </c>
      <c r="F102" s="4">
        <v>9.8699999999999992</v>
      </c>
      <c r="G102" s="4">
        <f t="shared" si="30"/>
        <v>0</v>
      </c>
      <c r="H102" s="22">
        <v>12.36</v>
      </c>
      <c r="I102" s="22">
        <f t="shared" si="31"/>
        <v>0</v>
      </c>
      <c r="J102" s="22">
        <v>12.27</v>
      </c>
      <c r="K102" s="22">
        <f t="shared" si="32"/>
        <v>0</v>
      </c>
      <c r="L102" s="22">
        <v>12.27</v>
      </c>
      <c r="M102" s="22">
        <f t="shared" si="33"/>
        <v>0</v>
      </c>
      <c r="N102" s="22">
        <v>10.41</v>
      </c>
      <c r="O102" s="22">
        <f t="shared" si="34"/>
        <v>0</v>
      </c>
      <c r="P102" s="4">
        <v>18.68</v>
      </c>
      <c r="Q102" s="4">
        <f t="shared" si="35"/>
        <v>0</v>
      </c>
      <c r="R102" s="4">
        <v>45.59</v>
      </c>
      <c r="S102" s="4">
        <f t="shared" si="36"/>
        <v>0</v>
      </c>
      <c r="T102" s="4">
        <v>45.9</v>
      </c>
      <c r="U102" s="4">
        <f t="shared" si="37"/>
        <v>0</v>
      </c>
      <c r="V102" s="4">
        <v>65.989999999999995</v>
      </c>
      <c r="W102" s="4">
        <f t="shared" si="38"/>
        <v>0</v>
      </c>
      <c r="X102" s="4">
        <v>69.27</v>
      </c>
      <c r="Y102" s="4">
        <f t="shared" si="39"/>
        <v>0</v>
      </c>
      <c r="Z102" s="4">
        <v>81.06</v>
      </c>
      <c r="AA102" s="4">
        <f t="shared" si="40"/>
        <v>0</v>
      </c>
      <c r="AB102" s="4">
        <v>85.14</v>
      </c>
      <c r="AC102" s="4">
        <f t="shared" si="41"/>
        <v>0</v>
      </c>
    </row>
    <row r="103" spans="1:29" x14ac:dyDescent="0.25">
      <c r="A103" s="3" t="s">
        <v>202</v>
      </c>
      <c r="B103" s="3">
        <v>65.19</v>
      </c>
      <c r="C103" s="3">
        <f t="shared" si="28"/>
        <v>0</v>
      </c>
      <c r="D103" s="3">
        <v>10.01</v>
      </c>
      <c r="E103" s="3">
        <f t="shared" si="29"/>
        <v>0</v>
      </c>
      <c r="F103" s="3">
        <v>10.11</v>
      </c>
      <c r="G103" s="3">
        <f t="shared" si="30"/>
        <v>0</v>
      </c>
      <c r="H103" s="23">
        <v>12.25</v>
      </c>
      <c r="I103" s="23">
        <f t="shared" si="31"/>
        <v>0</v>
      </c>
      <c r="J103" s="23">
        <v>11.89</v>
      </c>
      <c r="K103" s="23">
        <f t="shared" si="32"/>
        <v>0</v>
      </c>
      <c r="L103" s="23">
        <v>9.9499999999999993</v>
      </c>
      <c r="M103" s="23">
        <f t="shared" si="33"/>
        <v>0</v>
      </c>
      <c r="N103" s="23">
        <v>9.7799999999999994</v>
      </c>
      <c r="O103" s="23">
        <f t="shared" si="34"/>
        <v>0</v>
      </c>
      <c r="P103" s="3">
        <v>17.04</v>
      </c>
      <c r="Q103" s="4">
        <f t="shared" si="35"/>
        <v>0</v>
      </c>
      <c r="R103" s="4">
        <v>37.86</v>
      </c>
      <c r="S103" s="4">
        <f t="shared" si="36"/>
        <v>1</v>
      </c>
      <c r="T103" s="3">
        <v>37.880000000000003</v>
      </c>
      <c r="U103" s="4">
        <f t="shared" si="37"/>
        <v>1</v>
      </c>
      <c r="V103" s="4">
        <v>53.31</v>
      </c>
      <c r="W103" s="4">
        <f t="shared" si="38"/>
        <v>1</v>
      </c>
      <c r="X103" s="4">
        <v>56.78</v>
      </c>
      <c r="Y103" s="4">
        <f t="shared" si="39"/>
        <v>1</v>
      </c>
      <c r="Z103" s="3">
        <v>65.180000000000007</v>
      </c>
      <c r="AA103" s="3">
        <f t="shared" si="40"/>
        <v>1</v>
      </c>
      <c r="AB103" s="3">
        <v>69.540000000000006</v>
      </c>
      <c r="AC103" s="4">
        <f t="shared" si="41"/>
        <v>1</v>
      </c>
    </row>
    <row r="104" spans="1:29" x14ac:dyDescent="0.25">
      <c r="A104" s="4" t="s">
        <v>203</v>
      </c>
      <c r="B104" s="12">
        <v>47.31</v>
      </c>
      <c r="C104" s="4">
        <f t="shared" si="28"/>
        <v>0</v>
      </c>
      <c r="D104" s="4">
        <v>9.17</v>
      </c>
      <c r="E104" s="4">
        <f t="shared" si="29"/>
        <v>0</v>
      </c>
      <c r="F104" s="4">
        <v>9.7799999999999994</v>
      </c>
      <c r="G104" s="4">
        <f t="shared" si="30"/>
        <v>0</v>
      </c>
      <c r="H104" s="22">
        <v>10.96</v>
      </c>
      <c r="I104" s="22">
        <f t="shared" si="31"/>
        <v>0</v>
      </c>
      <c r="J104" s="22">
        <v>9.6199999999999992</v>
      </c>
      <c r="K104" s="22">
        <f t="shared" si="32"/>
        <v>0</v>
      </c>
      <c r="L104" s="22">
        <v>8.75</v>
      </c>
      <c r="M104" s="22">
        <f t="shared" si="33"/>
        <v>0</v>
      </c>
      <c r="N104" s="22">
        <v>7.84</v>
      </c>
      <c r="O104" s="22">
        <f t="shared" si="34"/>
        <v>0</v>
      </c>
      <c r="P104" s="4">
        <v>17.45</v>
      </c>
      <c r="Q104" s="4">
        <f t="shared" si="35"/>
        <v>0</v>
      </c>
      <c r="R104" s="4">
        <v>46.31</v>
      </c>
      <c r="S104" s="4">
        <f t="shared" si="36"/>
        <v>0</v>
      </c>
      <c r="T104" s="4">
        <v>45.38</v>
      </c>
      <c r="U104" s="4">
        <f t="shared" si="37"/>
        <v>0</v>
      </c>
      <c r="V104" s="4">
        <v>66.13</v>
      </c>
      <c r="W104" s="4">
        <f t="shared" si="38"/>
        <v>0</v>
      </c>
      <c r="X104" s="4">
        <v>71.209999999999994</v>
      </c>
      <c r="Y104" s="4">
        <f t="shared" si="39"/>
        <v>0</v>
      </c>
      <c r="Z104" s="4">
        <v>81.33</v>
      </c>
      <c r="AA104" s="4">
        <f t="shared" si="40"/>
        <v>0</v>
      </c>
      <c r="AB104" s="4">
        <v>87.9</v>
      </c>
      <c r="AC104" s="4">
        <f t="shared" si="41"/>
        <v>0</v>
      </c>
    </row>
    <row r="105" spans="1:29" x14ac:dyDescent="0.25">
      <c r="A105" s="4" t="s">
        <v>208</v>
      </c>
      <c r="B105" s="12">
        <v>66.44</v>
      </c>
      <c r="C105" s="4">
        <f t="shared" si="28"/>
        <v>0</v>
      </c>
      <c r="D105" s="4">
        <v>12.05</v>
      </c>
      <c r="E105" s="4">
        <f t="shared" si="29"/>
        <v>0</v>
      </c>
      <c r="F105" s="4">
        <v>12.05</v>
      </c>
      <c r="G105" s="4">
        <f t="shared" si="30"/>
        <v>0</v>
      </c>
      <c r="H105" s="22">
        <v>14.71</v>
      </c>
      <c r="I105" s="22">
        <f t="shared" si="31"/>
        <v>0</v>
      </c>
      <c r="J105" s="22">
        <v>16.91</v>
      </c>
      <c r="K105" s="22">
        <f t="shared" si="32"/>
        <v>0</v>
      </c>
      <c r="L105" s="22">
        <v>12.04</v>
      </c>
      <c r="M105" s="22">
        <f t="shared" si="33"/>
        <v>0</v>
      </c>
      <c r="N105" s="22">
        <v>13.68</v>
      </c>
      <c r="O105" s="22">
        <f t="shared" si="34"/>
        <v>0</v>
      </c>
      <c r="P105" s="4">
        <v>21.19</v>
      </c>
      <c r="Q105" s="4">
        <f t="shared" si="35"/>
        <v>0</v>
      </c>
      <c r="R105" s="4">
        <v>61.22</v>
      </c>
      <c r="S105" s="4">
        <f t="shared" si="36"/>
        <v>0</v>
      </c>
      <c r="T105" s="4">
        <v>49.2</v>
      </c>
      <c r="U105" s="4">
        <f t="shared" si="37"/>
        <v>0</v>
      </c>
      <c r="V105" s="4">
        <v>70.39</v>
      </c>
      <c r="W105" s="4">
        <f t="shared" si="38"/>
        <v>0</v>
      </c>
      <c r="X105" s="4">
        <v>90.39</v>
      </c>
      <c r="Y105" s="4">
        <f t="shared" si="39"/>
        <v>0</v>
      </c>
      <c r="Z105" s="4">
        <v>85.6</v>
      </c>
      <c r="AA105" s="4">
        <f t="shared" si="40"/>
        <v>0</v>
      </c>
      <c r="AB105" s="4">
        <v>110.37</v>
      </c>
      <c r="AC105" s="4">
        <f t="shared" si="41"/>
        <v>0</v>
      </c>
    </row>
    <row r="106" spans="1:29" x14ac:dyDescent="0.25">
      <c r="A106" s="4" t="s">
        <v>91</v>
      </c>
      <c r="B106" s="12">
        <v>18.600000000000001</v>
      </c>
      <c r="C106" s="4">
        <f t="shared" si="28"/>
        <v>1</v>
      </c>
      <c r="D106" s="4">
        <v>16.77</v>
      </c>
      <c r="E106" s="4">
        <f t="shared" si="29"/>
        <v>0</v>
      </c>
      <c r="F106" s="4">
        <v>16.82</v>
      </c>
      <c r="G106" s="4">
        <f t="shared" si="30"/>
        <v>0</v>
      </c>
      <c r="H106" s="22">
        <v>20.05</v>
      </c>
      <c r="I106" s="22">
        <f t="shared" si="31"/>
        <v>0</v>
      </c>
      <c r="J106" s="22">
        <v>17.25</v>
      </c>
      <c r="K106" s="22">
        <f t="shared" si="32"/>
        <v>0</v>
      </c>
      <c r="L106" s="22">
        <v>16.739999999999998</v>
      </c>
      <c r="M106" s="22">
        <f t="shared" si="33"/>
        <v>0</v>
      </c>
      <c r="N106" s="22">
        <v>14.29</v>
      </c>
      <c r="O106" s="22">
        <f t="shared" si="34"/>
        <v>0</v>
      </c>
      <c r="P106" s="4">
        <v>27</v>
      </c>
      <c r="Q106" s="4">
        <f t="shared" si="35"/>
        <v>0</v>
      </c>
      <c r="R106" s="4">
        <v>55.6</v>
      </c>
      <c r="S106" s="4">
        <f t="shared" si="36"/>
        <v>0</v>
      </c>
      <c r="T106" s="4">
        <v>57.14</v>
      </c>
      <c r="U106" s="4">
        <f t="shared" si="37"/>
        <v>0</v>
      </c>
      <c r="V106" s="4">
        <v>79.3</v>
      </c>
      <c r="W106" s="4">
        <f t="shared" si="38"/>
        <v>0</v>
      </c>
      <c r="X106" s="4">
        <v>83.51</v>
      </c>
      <c r="Y106" s="4">
        <f t="shared" si="39"/>
        <v>0</v>
      </c>
      <c r="Z106" s="4">
        <v>96.67</v>
      </c>
      <c r="AA106" s="4">
        <f t="shared" si="40"/>
        <v>0</v>
      </c>
      <c r="AB106" s="4">
        <v>102.29</v>
      </c>
      <c r="AC106" s="4">
        <f t="shared" si="41"/>
        <v>0</v>
      </c>
    </row>
    <row r="107" spans="1:29" x14ac:dyDescent="0.25">
      <c r="A107" s="13" t="s">
        <v>220</v>
      </c>
      <c r="B107" s="13"/>
      <c r="C107" s="13">
        <f>SUM(C2:C57)</f>
        <v>27</v>
      </c>
      <c r="E107" s="14">
        <f>SUM(E2:E57)</f>
        <v>7</v>
      </c>
      <c r="G107" s="14">
        <f>SUM(G2:G57)</f>
        <v>5</v>
      </c>
      <c r="H107" s="14"/>
      <c r="I107" s="14">
        <f>SUM(I2:I57)</f>
        <v>7</v>
      </c>
      <c r="J107" s="14"/>
      <c r="K107" s="14">
        <f>SUM(K2:K57)</f>
        <v>7</v>
      </c>
      <c r="L107" s="14"/>
      <c r="M107" s="14">
        <f>SUM(M2:M57)</f>
        <v>5</v>
      </c>
      <c r="N107" s="14"/>
      <c r="O107" s="14">
        <f>SUM(O2:O57)</f>
        <v>9</v>
      </c>
      <c r="Q107" s="14">
        <f>SUM(Q2:Q57)</f>
        <v>18</v>
      </c>
      <c r="R107" s="14"/>
      <c r="S107" s="14">
        <f>SUM(S2:S57)</f>
        <v>9</v>
      </c>
      <c r="U107" s="14">
        <f>SUM(U2:U57)</f>
        <v>12</v>
      </c>
      <c r="V107" s="14"/>
      <c r="W107" s="14">
        <f>SUM(W2:W57)</f>
        <v>13</v>
      </c>
      <c r="X107" s="14"/>
      <c r="Y107" s="14">
        <f>SUM(Y2:Y57)</f>
        <v>11</v>
      </c>
      <c r="AA107" s="14">
        <f>SUM(AA2:AA57)</f>
        <v>12</v>
      </c>
      <c r="AB107" s="14"/>
      <c r="AC107" s="14">
        <f>SUM(AC2:AC57)</f>
        <v>11</v>
      </c>
    </row>
    <row r="108" spans="1:29" x14ac:dyDescent="0.25">
      <c r="A108" s="13" t="s">
        <v>221</v>
      </c>
      <c r="B108" s="13"/>
      <c r="C108" s="13">
        <f>SUM(C60:C106)</f>
        <v>14</v>
      </c>
      <c r="E108" s="14">
        <f>SUM(E60:E106)</f>
        <v>3</v>
      </c>
      <c r="G108" s="14">
        <f>SUM(G60:G106)</f>
        <v>5</v>
      </c>
      <c r="H108" s="14"/>
      <c r="I108" s="14">
        <f>SUM(I60:I106)</f>
        <v>3</v>
      </c>
      <c r="J108" s="14"/>
      <c r="K108" s="14">
        <f>SUM(K60:K106)</f>
        <v>4</v>
      </c>
      <c r="L108" s="14"/>
      <c r="M108" s="14">
        <f>SUM(M60:M106)</f>
        <v>4</v>
      </c>
      <c r="N108" s="14"/>
      <c r="O108" s="14">
        <f>SUM(O60:O106)</f>
        <v>4</v>
      </c>
      <c r="Q108" s="14">
        <f>SUM(Q60:Q106)</f>
        <v>3</v>
      </c>
      <c r="R108" s="14"/>
      <c r="S108" s="14">
        <f>SUM(S60:S106)</f>
        <v>12</v>
      </c>
      <c r="U108" s="14">
        <f>SUM(U60:U106)</f>
        <v>10</v>
      </c>
      <c r="V108" s="14"/>
      <c r="W108" s="14">
        <f>SUM(W60:W106)</f>
        <v>10</v>
      </c>
      <c r="X108" s="14"/>
      <c r="Y108" s="14">
        <f>SUM(Y60:Y106)</f>
        <v>12</v>
      </c>
      <c r="AA108" s="14">
        <f>SUM(AA60:AA106)</f>
        <v>11</v>
      </c>
      <c r="AB108" s="14"/>
      <c r="AC108" s="14">
        <f>SUM(AC60:AC106)</f>
        <v>12</v>
      </c>
    </row>
    <row r="109" spans="1:29" x14ac:dyDescent="0.25">
      <c r="A109" s="9" t="s">
        <v>228</v>
      </c>
      <c r="C109" s="17">
        <v>20</v>
      </c>
      <c r="E109" s="16">
        <v>7.7</v>
      </c>
      <c r="G109" s="16">
        <v>8.4</v>
      </c>
      <c r="H109" s="16"/>
      <c r="I109" s="16">
        <v>9.1999999999999993</v>
      </c>
      <c r="J109" s="16"/>
      <c r="K109" s="16">
        <v>9.5</v>
      </c>
      <c r="L109" s="16"/>
      <c r="M109" s="16">
        <v>8</v>
      </c>
      <c r="N109" s="16"/>
      <c r="O109" s="16">
        <v>7.7</v>
      </c>
      <c r="Q109" s="16">
        <v>13</v>
      </c>
      <c r="R109" s="16"/>
      <c r="S109" s="16">
        <v>45.5</v>
      </c>
      <c r="U109" s="16">
        <v>42</v>
      </c>
      <c r="V109" s="16"/>
      <c r="W109" s="16">
        <v>61.7</v>
      </c>
      <c r="X109" s="16"/>
      <c r="Y109" s="16">
        <v>69</v>
      </c>
      <c r="AA109" s="16">
        <v>79.099999999999994</v>
      </c>
      <c r="AB109" s="16"/>
      <c r="AC109" s="16">
        <v>85</v>
      </c>
    </row>
    <row r="110" spans="1:29" x14ac:dyDescent="0.25">
      <c r="A110" s="11" t="s">
        <v>165</v>
      </c>
      <c r="B110" s="11"/>
      <c r="C110" s="11">
        <f>C107+C108</f>
        <v>41</v>
      </c>
      <c r="E110" s="11">
        <f t="shared" ref="E110" si="42">E107+E108</f>
        <v>10</v>
      </c>
      <c r="G110" s="11">
        <f t="shared" ref="G110:I110" si="43">G107+G108</f>
        <v>10</v>
      </c>
      <c r="H110" s="11"/>
      <c r="I110" s="11">
        <f t="shared" si="43"/>
        <v>10</v>
      </c>
      <c r="J110" s="11"/>
      <c r="K110" s="11">
        <f t="shared" ref="K110" si="44">K107+K108</f>
        <v>11</v>
      </c>
      <c r="L110" s="11"/>
      <c r="M110" s="11">
        <f t="shared" ref="M110" si="45">M107+M108</f>
        <v>9</v>
      </c>
      <c r="N110" s="11"/>
      <c r="O110" s="11">
        <f t="shared" ref="O110" si="46">O107+O108</f>
        <v>13</v>
      </c>
      <c r="Q110" s="11">
        <f t="shared" ref="Q110:S110" si="47">Q107+Q108</f>
        <v>21</v>
      </c>
      <c r="R110" s="20"/>
      <c r="S110" s="11">
        <f t="shared" si="47"/>
        <v>21</v>
      </c>
      <c r="U110" s="11">
        <f t="shared" ref="U110" si="48">U107+U108</f>
        <v>22</v>
      </c>
      <c r="V110" s="11"/>
      <c r="W110" s="11">
        <f>W107+W108</f>
        <v>23</v>
      </c>
      <c r="X110" s="11"/>
      <c r="Y110" s="11">
        <f>Y107+Y108</f>
        <v>23</v>
      </c>
      <c r="AA110" s="11">
        <f>AA107+AA108</f>
        <v>23</v>
      </c>
      <c r="AB110" s="11"/>
      <c r="AC110" s="11">
        <f t="shared" ref="AC110" si="49">AC107+AC108</f>
        <v>23</v>
      </c>
    </row>
    <row r="111" spans="1:29" x14ac:dyDescent="0.25">
      <c r="B111" s="1" t="s">
        <v>227</v>
      </c>
      <c r="C111" s="5" t="s">
        <v>230</v>
      </c>
      <c r="D111" s="1" t="s">
        <v>253</v>
      </c>
      <c r="E111" s="5" t="s">
        <v>230</v>
      </c>
      <c r="F111" s="1" t="s">
        <v>254</v>
      </c>
      <c r="G111" s="5" t="s">
        <v>230</v>
      </c>
      <c r="H111" s="5">
        <v>0</v>
      </c>
      <c r="I111" s="5" t="s">
        <v>230</v>
      </c>
      <c r="J111" s="5" t="s">
        <v>261</v>
      </c>
      <c r="K111" s="5" t="s">
        <v>230</v>
      </c>
      <c r="L111" s="5" t="s">
        <v>260</v>
      </c>
      <c r="M111" s="5" t="s">
        <v>230</v>
      </c>
      <c r="N111" s="5" t="s">
        <v>262</v>
      </c>
      <c r="O111" s="5" t="s">
        <v>230</v>
      </c>
      <c r="P111" s="1">
        <v>0.1</v>
      </c>
      <c r="Q111" s="5" t="s">
        <v>230</v>
      </c>
      <c r="R111" s="5" t="s">
        <v>252</v>
      </c>
      <c r="S111" s="5" t="s">
        <v>230</v>
      </c>
      <c r="T111" s="1">
        <v>0.5</v>
      </c>
      <c r="U111" s="5" t="s">
        <v>230</v>
      </c>
      <c r="V111" s="5" t="s">
        <v>246</v>
      </c>
      <c r="W111" s="5" t="s">
        <v>230</v>
      </c>
      <c r="X111" s="5" t="s">
        <v>251</v>
      </c>
      <c r="Y111" s="5" t="s">
        <v>230</v>
      </c>
      <c r="Z111" s="1" t="s">
        <v>236</v>
      </c>
      <c r="AA111" s="5" t="s">
        <v>230</v>
      </c>
      <c r="AB111" s="1" t="s">
        <v>248</v>
      </c>
      <c r="AC111" s="5" t="s">
        <v>230</v>
      </c>
    </row>
    <row r="112" spans="1:29" x14ac:dyDescent="0.25">
      <c r="R112" s="4"/>
    </row>
    <row r="113" spans="18:18" x14ac:dyDescent="0.25">
      <c r="R113" s="4"/>
    </row>
    <row r="114" spans="18:18" x14ac:dyDescent="0.25">
      <c r="R114" s="4"/>
    </row>
    <row r="115" spans="18:18" x14ac:dyDescent="0.25">
      <c r="R115" s="4"/>
    </row>
    <row r="116" spans="18:18" x14ac:dyDescent="0.25">
      <c r="R116" s="4"/>
    </row>
    <row r="117" spans="18:18" x14ac:dyDescent="0.25">
      <c r="R117" s="4"/>
    </row>
    <row r="118" spans="18:18" x14ac:dyDescent="0.25">
      <c r="R118" s="4"/>
    </row>
    <row r="119" spans="18:18" x14ac:dyDescent="0.25">
      <c r="R119" s="4"/>
    </row>
    <row r="120" spans="18:18" x14ac:dyDescent="0.25">
      <c r="R120" s="4"/>
    </row>
    <row r="121" spans="18:18" x14ac:dyDescent="0.25">
      <c r="R121" s="4"/>
    </row>
    <row r="122" spans="18:18" x14ac:dyDescent="0.25">
      <c r="R122" s="4"/>
    </row>
    <row r="123" spans="18:18" x14ac:dyDescent="0.25">
      <c r="R123" s="4"/>
    </row>
    <row r="124" spans="18:18" x14ac:dyDescent="0.25">
      <c r="R124" s="4"/>
    </row>
    <row r="125" spans="18:18" x14ac:dyDescent="0.25">
      <c r="R125" s="4"/>
    </row>
    <row r="126" spans="18:18" x14ac:dyDescent="0.25">
      <c r="R126" s="4"/>
    </row>
    <row r="127" spans="18:18" x14ac:dyDescent="0.25">
      <c r="R127" s="4"/>
    </row>
    <row r="128" spans="18:18" x14ac:dyDescent="0.25">
      <c r="R128" s="4"/>
    </row>
    <row r="129" spans="18:18" x14ac:dyDescent="0.25">
      <c r="R129" s="4"/>
    </row>
    <row r="130" spans="18:18" x14ac:dyDescent="0.25">
      <c r="R130" s="4"/>
    </row>
    <row r="131" spans="18:18" x14ac:dyDescent="0.25">
      <c r="R131" s="4"/>
    </row>
    <row r="132" spans="18:18" x14ac:dyDescent="0.25">
      <c r="R132" s="4"/>
    </row>
    <row r="133" spans="18:18" x14ac:dyDescent="0.25">
      <c r="R133" s="4"/>
    </row>
    <row r="134" spans="18:18" x14ac:dyDescent="0.25">
      <c r="R134" s="4"/>
    </row>
    <row r="135" spans="18:18" x14ac:dyDescent="0.25">
      <c r="R135" s="4"/>
    </row>
    <row r="136" spans="18:18" x14ac:dyDescent="0.25">
      <c r="R136" s="4"/>
    </row>
    <row r="137" spans="18:18" x14ac:dyDescent="0.25">
      <c r="R137" s="4"/>
    </row>
    <row r="138" spans="18:18" x14ac:dyDescent="0.25">
      <c r="R138" s="4"/>
    </row>
    <row r="169" spans="1:3" x14ac:dyDescent="0.25">
      <c r="A169" s="1"/>
      <c r="B169" s="1"/>
      <c r="C169" s="1"/>
    </row>
    <row r="170" spans="1:3" x14ac:dyDescent="0.25">
      <c r="A170" s="2"/>
      <c r="B170" s="2"/>
      <c r="C170" s="2"/>
    </row>
    <row r="171" spans="1:3" x14ac:dyDescent="0.25">
      <c r="A171" s="2"/>
      <c r="B171" s="2"/>
      <c r="C171" s="2"/>
    </row>
    <row r="172" spans="1:3" x14ac:dyDescent="0.25">
      <c r="A172" s="2"/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2"/>
      <c r="B174" s="2"/>
      <c r="C174" s="2"/>
    </row>
    <row r="175" spans="1:3" x14ac:dyDescent="0.25">
      <c r="A175" s="2"/>
      <c r="B175" s="2"/>
      <c r="C175" s="2"/>
    </row>
    <row r="176" spans="1:3" x14ac:dyDescent="0.25">
      <c r="A176" s="2"/>
      <c r="B176" s="2"/>
      <c r="C176" s="2"/>
    </row>
    <row r="177" spans="1:3" x14ac:dyDescent="0.25">
      <c r="A177" s="2"/>
      <c r="B177" s="2"/>
      <c r="C177" s="2"/>
    </row>
    <row r="178" spans="1:3" x14ac:dyDescent="0.25">
      <c r="A178" s="2"/>
      <c r="B178" s="2"/>
      <c r="C178" s="2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4" spans="1:3" x14ac:dyDescent="0.25">
      <c r="A184" s="2"/>
      <c r="B184" s="2"/>
      <c r="C184" s="2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4"/>
  <sheetViews>
    <sheetView topLeftCell="A61" zoomScale="110" zoomScaleNormal="110" workbookViewId="0">
      <selection activeCell="A2" sqref="A2"/>
    </sheetView>
  </sheetViews>
  <sheetFormatPr defaultColWidth="11.42578125" defaultRowHeight="15" x14ac:dyDescent="0.25"/>
  <cols>
    <col min="1" max="1" width="33.140625" bestFit="1" customWidth="1"/>
    <col min="2" max="2" width="7.85546875" bestFit="1" customWidth="1"/>
    <col min="3" max="3" width="7.140625" bestFit="1" customWidth="1"/>
    <col min="4" max="4" width="12.85546875" bestFit="1" customWidth="1"/>
    <col min="5" max="5" width="7.140625" bestFit="1" customWidth="1"/>
    <col min="6" max="6" width="10.85546875" bestFit="1" customWidth="1"/>
    <col min="7" max="7" width="7.140625" bestFit="1" customWidth="1"/>
    <col min="8" max="8" width="11.5703125" bestFit="1" customWidth="1"/>
    <col min="9" max="9" width="7.140625" bestFit="1" customWidth="1"/>
    <col min="10" max="10" width="6.42578125" bestFit="1" customWidth="1"/>
    <col min="11" max="11" width="7.140625" bestFit="1" customWidth="1"/>
  </cols>
  <sheetData>
    <row r="1" spans="1:11" x14ac:dyDescent="0.25">
      <c r="A1" s="1" t="s">
        <v>32</v>
      </c>
      <c r="B1" s="1" t="s">
        <v>227</v>
      </c>
      <c r="C1" s="5" t="s">
        <v>230</v>
      </c>
      <c r="D1" s="5" t="s">
        <v>260</v>
      </c>
      <c r="E1" s="5" t="s">
        <v>230</v>
      </c>
      <c r="F1" s="5" t="s">
        <v>269</v>
      </c>
      <c r="G1" s="5" t="s">
        <v>230</v>
      </c>
      <c r="H1" s="5" t="s">
        <v>268</v>
      </c>
      <c r="I1" s="5" t="s">
        <v>230</v>
      </c>
      <c r="J1" s="1" t="s">
        <v>267</v>
      </c>
      <c r="K1" s="5" t="s">
        <v>230</v>
      </c>
    </row>
    <row r="2" spans="1:11" x14ac:dyDescent="0.25">
      <c r="A2" s="4" t="s">
        <v>7</v>
      </c>
      <c r="B2" s="12">
        <v>17.079999999999998</v>
      </c>
      <c r="C2" s="4">
        <f t="shared" ref="C2:C31" si="0">IF(B2&lt;C$129,0,1)</f>
        <v>0</v>
      </c>
      <c r="D2" s="4">
        <v>5.63</v>
      </c>
      <c r="E2" s="4">
        <f t="shared" ref="E2:E31" si="1">IF(D2&lt;E$129,0,1)</f>
        <v>0</v>
      </c>
      <c r="F2" s="4">
        <v>4.58</v>
      </c>
      <c r="G2" s="4">
        <f t="shared" ref="G2:G31" si="2">IF(F2&lt;G$129,0,1)</f>
        <v>0</v>
      </c>
      <c r="H2" s="4">
        <v>6.66</v>
      </c>
      <c r="I2" s="4">
        <f t="shared" ref="I2:I31" si="3">IF(H2&lt;I$129,0,1)</f>
        <v>0</v>
      </c>
      <c r="J2">
        <v>8.49</v>
      </c>
      <c r="K2" s="4">
        <f t="shared" ref="K2:K31" si="4">IF(J2&lt;K$129,0,1)</f>
        <v>0</v>
      </c>
    </row>
    <row r="3" spans="1:11" x14ac:dyDescent="0.25">
      <c r="A3" s="4" t="s">
        <v>85</v>
      </c>
      <c r="B3" s="12">
        <v>11.71</v>
      </c>
      <c r="C3" s="4">
        <f t="shared" si="0"/>
        <v>0</v>
      </c>
      <c r="D3" s="4">
        <v>7.16</v>
      </c>
      <c r="E3" s="4">
        <f t="shared" si="1"/>
        <v>0</v>
      </c>
      <c r="F3" s="4">
        <v>5.72</v>
      </c>
      <c r="G3" s="4">
        <f t="shared" si="2"/>
        <v>0</v>
      </c>
      <c r="H3" s="4">
        <v>9.6300000000000008</v>
      </c>
      <c r="I3" s="4">
        <f t="shared" si="3"/>
        <v>0</v>
      </c>
      <c r="J3" s="4">
        <v>11.9</v>
      </c>
      <c r="K3" s="4">
        <f t="shared" si="4"/>
        <v>0</v>
      </c>
    </row>
    <row r="4" spans="1:11" x14ac:dyDescent="0.25">
      <c r="A4" s="4" t="s">
        <v>265</v>
      </c>
      <c r="B4" s="12">
        <v>61.96</v>
      </c>
      <c r="C4" s="4">
        <f t="shared" si="0"/>
        <v>1</v>
      </c>
      <c r="D4" s="4">
        <v>3.89</v>
      </c>
      <c r="E4" s="4">
        <f t="shared" si="1"/>
        <v>0</v>
      </c>
      <c r="F4" s="4">
        <v>3.67</v>
      </c>
      <c r="G4" s="4">
        <f t="shared" si="2"/>
        <v>0</v>
      </c>
      <c r="H4" s="4">
        <v>4.92</v>
      </c>
      <c r="I4" s="4">
        <f t="shared" si="3"/>
        <v>0</v>
      </c>
      <c r="J4" s="4">
        <v>7.39</v>
      </c>
      <c r="K4" s="4">
        <f t="shared" si="4"/>
        <v>0</v>
      </c>
    </row>
    <row r="5" spans="1:11" x14ac:dyDescent="0.25">
      <c r="A5" s="4" t="s">
        <v>146</v>
      </c>
      <c r="B5" s="12">
        <v>75.23</v>
      </c>
      <c r="C5" s="4">
        <f t="shared" si="0"/>
        <v>1</v>
      </c>
      <c r="D5" s="4">
        <v>4.67</v>
      </c>
      <c r="E5" s="4">
        <f t="shared" si="1"/>
        <v>0</v>
      </c>
      <c r="F5" s="4">
        <v>4.1399999999999997</v>
      </c>
      <c r="G5" s="4">
        <f t="shared" si="2"/>
        <v>0</v>
      </c>
      <c r="H5" s="4">
        <v>6.21</v>
      </c>
      <c r="I5" s="4">
        <f t="shared" si="3"/>
        <v>0</v>
      </c>
      <c r="J5" s="4">
        <v>7.48</v>
      </c>
      <c r="K5" s="4">
        <f t="shared" si="4"/>
        <v>0</v>
      </c>
    </row>
    <row r="6" spans="1:11" x14ac:dyDescent="0.25">
      <c r="A6" s="4" t="s">
        <v>147</v>
      </c>
      <c r="B6" s="12">
        <v>25.32</v>
      </c>
      <c r="C6" s="4">
        <f t="shared" si="0"/>
        <v>0</v>
      </c>
      <c r="D6" s="4">
        <v>3.7</v>
      </c>
      <c r="E6" s="4">
        <f t="shared" si="1"/>
        <v>0</v>
      </c>
      <c r="F6" s="4">
        <v>3.25</v>
      </c>
      <c r="G6" s="4">
        <f t="shared" si="2"/>
        <v>0</v>
      </c>
      <c r="H6" s="4">
        <v>5.36</v>
      </c>
      <c r="I6" s="4">
        <f t="shared" si="3"/>
        <v>0</v>
      </c>
      <c r="J6" s="4">
        <v>7.36</v>
      </c>
      <c r="K6" s="4">
        <f t="shared" si="4"/>
        <v>0</v>
      </c>
    </row>
    <row r="7" spans="1:11" x14ac:dyDescent="0.25">
      <c r="A7" s="4" t="s">
        <v>148</v>
      </c>
      <c r="B7" s="12">
        <v>67.05</v>
      </c>
      <c r="C7" s="4">
        <f t="shared" si="0"/>
        <v>1</v>
      </c>
      <c r="D7" s="4">
        <v>5.17</v>
      </c>
      <c r="E7" s="4">
        <f t="shared" si="1"/>
        <v>0</v>
      </c>
      <c r="F7" s="4">
        <v>5.0999999999999996</v>
      </c>
      <c r="G7" s="4">
        <f t="shared" si="2"/>
        <v>0</v>
      </c>
      <c r="H7" s="4">
        <v>6.54</v>
      </c>
      <c r="I7" s="4">
        <f t="shared" si="3"/>
        <v>0</v>
      </c>
      <c r="J7" s="4">
        <v>10.64</v>
      </c>
      <c r="K7" s="4">
        <f t="shared" si="4"/>
        <v>0</v>
      </c>
    </row>
    <row r="8" spans="1:11" x14ac:dyDescent="0.25">
      <c r="A8" s="4" t="s">
        <v>149</v>
      </c>
      <c r="B8" s="12">
        <v>94.01</v>
      </c>
      <c r="C8" s="4">
        <f t="shared" si="0"/>
        <v>1</v>
      </c>
      <c r="D8" s="4">
        <v>7.74</v>
      </c>
      <c r="E8" s="4">
        <f t="shared" si="1"/>
        <v>0</v>
      </c>
      <c r="F8" s="4">
        <v>7.28</v>
      </c>
      <c r="G8" s="4">
        <f t="shared" si="2"/>
        <v>0</v>
      </c>
      <c r="H8" s="4">
        <v>10.07</v>
      </c>
      <c r="I8" s="4">
        <f t="shared" si="3"/>
        <v>0</v>
      </c>
      <c r="J8" s="4">
        <v>14.16</v>
      </c>
      <c r="K8" s="4">
        <f t="shared" si="4"/>
        <v>0</v>
      </c>
    </row>
    <row r="9" spans="1:11" x14ac:dyDescent="0.25">
      <c r="A9" s="4" t="s">
        <v>150</v>
      </c>
      <c r="B9" s="12">
        <v>88.13</v>
      </c>
      <c r="C9" s="4">
        <f t="shared" si="0"/>
        <v>1</v>
      </c>
      <c r="D9" s="4">
        <v>5.05</v>
      </c>
      <c r="E9" s="4">
        <f t="shared" si="1"/>
        <v>0</v>
      </c>
      <c r="F9" s="4">
        <v>4.03</v>
      </c>
      <c r="G9" s="4">
        <f t="shared" si="2"/>
        <v>0</v>
      </c>
      <c r="H9" s="4">
        <v>7.01</v>
      </c>
      <c r="I9" s="4">
        <f t="shared" si="3"/>
        <v>0</v>
      </c>
      <c r="J9" s="4">
        <v>8.2100000000000009</v>
      </c>
      <c r="K9" s="4">
        <f t="shared" si="4"/>
        <v>0</v>
      </c>
    </row>
    <row r="10" spans="1:11" x14ac:dyDescent="0.25">
      <c r="A10" s="4" t="s">
        <v>6</v>
      </c>
      <c r="B10" s="12">
        <v>14.05</v>
      </c>
      <c r="C10" s="4">
        <f t="shared" si="0"/>
        <v>0</v>
      </c>
      <c r="D10" s="4">
        <v>5.77</v>
      </c>
      <c r="E10" s="4">
        <f t="shared" si="1"/>
        <v>0</v>
      </c>
      <c r="F10" s="4">
        <v>4.26</v>
      </c>
      <c r="G10" s="4">
        <f t="shared" si="2"/>
        <v>0</v>
      </c>
      <c r="H10" s="4">
        <v>7.42</v>
      </c>
      <c r="I10" s="4">
        <f t="shared" si="3"/>
        <v>0</v>
      </c>
      <c r="J10" s="4">
        <v>9.59</v>
      </c>
      <c r="K10" s="4">
        <f t="shared" si="4"/>
        <v>0</v>
      </c>
    </row>
    <row r="11" spans="1:11" x14ac:dyDescent="0.25">
      <c r="A11" s="4" t="s">
        <v>52</v>
      </c>
      <c r="B11" s="12">
        <v>31.95</v>
      </c>
      <c r="C11" s="4">
        <f t="shared" si="0"/>
        <v>1</v>
      </c>
      <c r="D11" s="4">
        <v>3.04</v>
      </c>
      <c r="E11" s="4">
        <f t="shared" si="1"/>
        <v>0</v>
      </c>
      <c r="F11" s="4">
        <v>2.81</v>
      </c>
      <c r="G11" s="4">
        <f t="shared" si="2"/>
        <v>0</v>
      </c>
      <c r="H11" s="4">
        <v>4.29</v>
      </c>
      <c r="I11" s="4">
        <f t="shared" si="3"/>
        <v>0</v>
      </c>
      <c r="J11" s="4">
        <v>5.83</v>
      </c>
      <c r="K11" s="4">
        <f t="shared" si="4"/>
        <v>0</v>
      </c>
    </row>
    <row r="12" spans="1:11" x14ac:dyDescent="0.25">
      <c r="A12" s="4" t="s">
        <v>53</v>
      </c>
      <c r="B12" s="12">
        <v>18.649999999999999</v>
      </c>
      <c r="C12" s="4">
        <f t="shared" si="0"/>
        <v>0</v>
      </c>
      <c r="D12" s="4">
        <v>6.02</v>
      </c>
      <c r="E12" s="4">
        <f t="shared" si="1"/>
        <v>0</v>
      </c>
      <c r="F12" s="4">
        <v>5.75</v>
      </c>
      <c r="G12" s="4">
        <f t="shared" si="2"/>
        <v>0</v>
      </c>
      <c r="H12" s="4">
        <v>7.72</v>
      </c>
      <c r="I12" s="4">
        <f t="shared" si="3"/>
        <v>0</v>
      </c>
      <c r="J12" s="4">
        <v>10.14</v>
      </c>
      <c r="K12" s="4">
        <f t="shared" si="4"/>
        <v>0</v>
      </c>
    </row>
    <row r="13" spans="1:11" x14ac:dyDescent="0.25">
      <c r="A13" s="4" t="s">
        <v>89</v>
      </c>
      <c r="B13" s="12">
        <v>23.13</v>
      </c>
      <c r="C13" s="4">
        <f t="shared" si="0"/>
        <v>0</v>
      </c>
      <c r="D13" s="4">
        <v>3.42</v>
      </c>
      <c r="E13" s="4">
        <f t="shared" si="1"/>
        <v>0</v>
      </c>
      <c r="F13" s="4">
        <v>3.3</v>
      </c>
      <c r="G13" s="4">
        <f t="shared" si="2"/>
        <v>0</v>
      </c>
      <c r="H13" s="4">
        <v>4.53</v>
      </c>
      <c r="I13" s="4">
        <f t="shared" si="3"/>
        <v>0</v>
      </c>
      <c r="J13" s="4">
        <v>6.59</v>
      </c>
      <c r="K13" s="4">
        <f t="shared" si="4"/>
        <v>0</v>
      </c>
    </row>
    <row r="14" spans="1:11" x14ac:dyDescent="0.25">
      <c r="A14" s="4" t="s">
        <v>131</v>
      </c>
      <c r="B14" s="12">
        <v>27.65</v>
      </c>
      <c r="C14" s="4">
        <f t="shared" si="0"/>
        <v>0</v>
      </c>
      <c r="D14" s="4">
        <v>5.37</v>
      </c>
      <c r="E14" s="4">
        <f t="shared" si="1"/>
        <v>0</v>
      </c>
      <c r="F14" s="4">
        <v>4.18</v>
      </c>
      <c r="G14" s="4">
        <f t="shared" si="2"/>
        <v>0</v>
      </c>
      <c r="H14" s="4">
        <v>7.42</v>
      </c>
      <c r="I14" s="4">
        <f t="shared" si="3"/>
        <v>0</v>
      </c>
      <c r="J14" s="4">
        <v>9.02</v>
      </c>
      <c r="K14" s="4">
        <f t="shared" si="4"/>
        <v>0</v>
      </c>
    </row>
    <row r="15" spans="1:11" x14ac:dyDescent="0.25">
      <c r="A15" s="4" t="s">
        <v>132</v>
      </c>
      <c r="B15" s="12">
        <v>12.41</v>
      </c>
      <c r="C15" s="4">
        <f t="shared" si="0"/>
        <v>0</v>
      </c>
      <c r="D15" s="4">
        <v>6.09</v>
      </c>
      <c r="E15" s="4">
        <f t="shared" si="1"/>
        <v>0</v>
      </c>
      <c r="F15" s="4">
        <v>6.03</v>
      </c>
      <c r="G15" s="4">
        <f t="shared" si="2"/>
        <v>0</v>
      </c>
      <c r="H15" s="4">
        <v>7.94</v>
      </c>
      <c r="I15" s="4">
        <f t="shared" si="3"/>
        <v>0</v>
      </c>
      <c r="J15" s="4">
        <v>10.7</v>
      </c>
      <c r="K15" s="4">
        <f t="shared" si="4"/>
        <v>0</v>
      </c>
    </row>
    <row r="16" spans="1:11" x14ac:dyDescent="0.25">
      <c r="A16" s="4" t="s">
        <v>133</v>
      </c>
      <c r="B16" s="12">
        <v>21.93</v>
      </c>
      <c r="C16" s="4">
        <f t="shared" si="0"/>
        <v>0</v>
      </c>
      <c r="D16" s="4">
        <v>9.27</v>
      </c>
      <c r="E16" s="4">
        <f t="shared" si="1"/>
        <v>1</v>
      </c>
      <c r="F16" s="4">
        <v>9.36</v>
      </c>
      <c r="G16" s="4">
        <f t="shared" si="2"/>
        <v>1</v>
      </c>
      <c r="H16" s="4">
        <v>11.79</v>
      </c>
      <c r="I16" s="4">
        <f t="shared" si="3"/>
        <v>1</v>
      </c>
      <c r="J16" s="4">
        <v>17.149999999999999</v>
      </c>
      <c r="K16" s="4">
        <f t="shared" si="4"/>
        <v>1</v>
      </c>
    </row>
    <row r="17" spans="1:11" x14ac:dyDescent="0.25">
      <c r="A17" s="4" t="s">
        <v>266</v>
      </c>
      <c r="B17" s="12">
        <v>51.38</v>
      </c>
      <c r="C17" s="4">
        <f t="shared" si="0"/>
        <v>1</v>
      </c>
      <c r="D17" s="4">
        <v>5.5</v>
      </c>
      <c r="E17" s="4">
        <f t="shared" si="1"/>
        <v>0</v>
      </c>
      <c r="F17" s="4">
        <v>4.74</v>
      </c>
      <c r="G17" s="4">
        <f t="shared" si="2"/>
        <v>0</v>
      </c>
      <c r="H17" s="4">
        <v>7.81</v>
      </c>
      <c r="I17" s="4">
        <f t="shared" si="3"/>
        <v>0</v>
      </c>
      <c r="J17" s="4">
        <v>10.220000000000001</v>
      </c>
      <c r="K17" s="4">
        <f t="shared" si="4"/>
        <v>0</v>
      </c>
    </row>
    <row r="18" spans="1:11" x14ac:dyDescent="0.25">
      <c r="A18" s="4" t="s">
        <v>270</v>
      </c>
      <c r="B18" s="12">
        <v>44.73</v>
      </c>
      <c r="C18" s="4">
        <f t="shared" si="0"/>
        <v>1</v>
      </c>
      <c r="D18" s="4">
        <v>3.1</v>
      </c>
      <c r="E18" s="4">
        <f t="shared" si="1"/>
        <v>0</v>
      </c>
      <c r="F18" s="4">
        <v>2.5299999999999998</v>
      </c>
      <c r="G18" s="4">
        <f t="shared" si="2"/>
        <v>0</v>
      </c>
      <c r="H18" s="4">
        <v>4.66</v>
      </c>
      <c r="I18" s="4">
        <f t="shared" si="3"/>
        <v>0</v>
      </c>
      <c r="J18" s="4">
        <v>6.06</v>
      </c>
      <c r="K18" s="4">
        <f t="shared" si="4"/>
        <v>0</v>
      </c>
    </row>
    <row r="19" spans="1:11" x14ac:dyDescent="0.25">
      <c r="A19" s="4" t="s">
        <v>244</v>
      </c>
      <c r="B19" s="12">
        <v>50.26</v>
      </c>
      <c r="C19" s="4">
        <f t="shared" si="0"/>
        <v>1</v>
      </c>
      <c r="D19" s="4">
        <v>4.8099999999999996</v>
      </c>
      <c r="E19" s="4">
        <f t="shared" si="1"/>
        <v>0</v>
      </c>
      <c r="F19" s="4">
        <v>5.0199999999999996</v>
      </c>
      <c r="G19" s="4">
        <f t="shared" si="2"/>
        <v>0</v>
      </c>
      <c r="H19" s="4">
        <v>7.23</v>
      </c>
      <c r="I19" s="4">
        <f t="shared" si="3"/>
        <v>0</v>
      </c>
      <c r="J19" s="4">
        <v>9.98</v>
      </c>
      <c r="K19" s="4">
        <f t="shared" si="4"/>
        <v>0</v>
      </c>
    </row>
    <row r="20" spans="1:11" x14ac:dyDescent="0.25">
      <c r="A20" s="4" t="s">
        <v>34</v>
      </c>
      <c r="B20" s="12">
        <v>7.76</v>
      </c>
      <c r="C20" s="4">
        <f t="shared" si="0"/>
        <v>0</v>
      </c>
      <c r="D20" s="4">
        <v>6.56</v>
      </c>
      <c r="E20" s="4">
        <f t="shared" si="1"/>
        <v>0</v>
      </c>
      <c r="F20" s="4">
        <v>6.1</v>
      </c>
      <c r="G20" s="4">
        <f t="shared" si="2"/>
        <v>0</v>
      </c>
      <c r="H20" s="4">
        <v>8.6</v>
      </c>
      <c r="I20" s="4">
        <f t="shared" si="3"/>
        <v>0</v>
      </c>
      <c r="J20" s="4">
        <v>12.97</v>
      </c>
      <c r="K20" s="4">
        <f t="shared" si="4"/>
        <v>0</v>
      </c>
    </row>
    <row r="21" spans="1:11" x14ac:dyDescent="0.25">
      <c r="A21" s="4" t="s">
        <v>90</v>
      </c>
      <c r="B21" s="12">
        <v>18.88</v>
      </c>
      <c r="C21" s="4">
        <f t="shared" si="0"/>
        <v>0</v>
      </c>
      <c r="D21" s="4">
        <v>4.53</v>
      </c>
      <c r="E21" s="4">
        <f t="shared" si="1"/>
        <v>0</v>
      </c>
      <c r="F21" s="4">
        <v>4.13</v>
      </c>
      <c r="G21" s="4">
        <f t="shared" si="2"/>
        <v>0</v>
      </c>
      <c r="H21" s="4">
        <v>6.01</v>
      </c>
      <c r="I21" s="4">
        <f t="shared" si="3"/>
        <v>0</v>
      </c>
      <c r="J21">
        <v>9.7799999999999994</v>
      </c>
      <c r="K21" s="4">
        <f t="shared" si="4"/>
        <v>0</v>
      </c>
    </row>
    <row r="22" spans="1:11" x14ac:dyDescent="0.25">
      <c r="A22" s="4" t="s">
        <v>55</v>
      </c>
      <c r="B22" s="12">
        <v>9.1300000000000008</v>
      </c>
      <c r="C22" s="4">
        <f t="shared" si="0"/>
        <v>0</v>
      </c>
      <c r="D22" s="4">
        <v>4.22</v>
      </c>
      <c r="E22" s="4">
        <f t="shared" si="1"/>
        <v>0</v>
      </c>
      <c r="F22" s="4">
        <v>3.87</v>
      </c>
      <c r="G22" s="4">
        <f t="shared" si="2"/>
        <v>0</v>
      </c>
      <c r="H22" s="4">
        <v>5.66</v>
      </c>
      <c r="I22" s="4">
        <f t="shared" si="3"/>
        <v>0</v>
      </c>
      <c r="J22" s="4">
        <v>8.1300000000000008</v>
      </c>
      <c r="K22" s="4">
        <f t="shared" si="4"/>
        <v>0</v>
      </c>
    </row>
    <row r="23" spans="1:11" x14ac:dyDescent="0.25">
      <c r="A23" s="4" t="s">
        <v>87</v>
      </c>
      <c r="B23" s="12">
        <v>8.57</v>
      </c>
      <c r="C23" s="4">
        <f t="shared" si="0"/>
        <v>0</v>
      </c>
      <c r="D23" s="4">
        <v>6.27</v>
      </c>
      <c r="E23" s="4">
        <f t="shared" si="1"/>
        <v>0</v>
      </c>
      <c r="F23" s="4">
        <v>5.75</v>
      </c>
      <c r="G23" s="4">
        <f t="shared" si="2"/>
        <v>0</v>
      </c>
      <c r="H23" s="4">
        <v>8.0299999999999994</v>
      </c>
      <c r="I23" s="4">
        <f t="shared" si="3"/>
        <v>0</v>
      </c>
      <c r="J23">
        <v>9.93</v>
      </c>
      <c r="K23" s="4">
        <f t="shared" si="4"/>
        <v>0</v>
      </c>
    </row>
    <row r="24" spans="1:11" x14ac:dyDescent="0.25">
      <c r="A24" s="4" t="s">
        <v>124</v>
      </c>
      <c r="B24" s="12">
        <v>9.92</v>
      </c>
      <c r="C24" s="4">
        <f t="shared" si="0"/>
        <v>0</v>
      </c>
      <c r="D24" s="4">
        <v>3.89</v>
      </c>
      <c r="E24" s="4">
        <f t="shared" si="1"/>
        <v>0</v>
      </c>
      <c r="F24" s="4">
        <v>2.6</v>
      </c>
      <c r="G24" s="4">
        <f t="shared" si="2"/>
        <v>0</v>
      </c>
      <c r="H24" s="4">
        <v>5.67</v>
      </c>
      <c r="I24" s="4">
        <f t="shared" si="3"/>
        <v>0</v>
      </c>
      <c r="J24" s="4">
        <v>6.95</v>
      </c>
      <c r="K24" s="4">
        <f t="shared" si="4"/>
        <v>0</v>
      </c>
    </row>
    <row r="25" spans="1:11" x14ac:dyDescent="0.25">
      <c r="A25" s="4" t="s">
        <v>74</v>
      </c>
      <c r="B25" s="12">
        <v>2.5</v>
      </c>
      <c r="C25" s="4">
        <f t="shared" si="0"/>
        <v>0</v>
      </c>
      <c r="D25" s="4">
        <v>5.76</v>
      </c>
      <c r="E25" s="4">
        <f t="shared" si="1"/>
        <v>0</v>
      </c>
      <c r="F25" s="4">
        <v>5.42</v>
      </c>
      <c r="G25" s="4">
        <f t="shared" si="2"/>
        <v>0</v>
      </c>
      <c r="H25" s="4">
        <v>7.4</v>
      </c>
      <c r="I25" s="4">
        <f t="shared" si="3"/>
        <v>0</v>
      </c>
      <c r="J25">
        <v>8.92</v>
      </c>
      <c r="K25" s="4">
        <f t="shared" si="4"/>
        <v>0</v>
      </c>
    </row>
    <row r="26" spans="1:11" x14ac:dyDescent="0.25">
      <c r="A26" s="4" t="s">
        <v>80</v>
      </c>
      <c r="B26" s="12">
        <v>10.31</v>
      </c>
      <c r="C26" s="4">
        <f t="shared" si="0"/>
        <v>0</v>
      </c>
      <c r="D26" s="4">
        <v>7.49</v>
      </c>
      <c r="E26" s="4">
        <f t="shared" si="1"/>
        <v>0</v>
      </c>
      <c r="F26" s="4">
        <v>6.17</v>
      </c>
      <c r="G26" s="4">
        <f t="shared" si="2"/>
        <v>0</v>
      </c>
      <c r="H26" s="4">
        <v>9.9</v>
      </c>
      <c r="I26" s="4">
        <f t="shared" si="3"/>
        <v>0</v>
      </c>
      <c r="J26" s="4">
        <v>12.81</v>
      </c>
      <c r="K26" s="4">
        <f t="shared" si="4"/>
        <v>0</v>
      </c>
    </row>
    <row r="27" spans="1:11" x14ac:dyDescent="0.25">
      <c r="A27" s="4" t="s">
        <v>125</v>
      </c>
      <c r="B27" s="12">
        <v>14.04</v>
      </c>
      <c r="C27" s="4">
        <f t="shared" si="0"/>
        <v>0</v>
      </c>
      <c r="D27" s="4">
        <v>4.76</v>
      </c>
      <c r="E27" s="4">
        <f t="shared" si="1"/>
        <v>0</v>
      </c>
      <c r="F27" s="4">
        <v>4.43</v>
      </c>
      <c r="G27" s="4">
        <f t="shared" si="2"/>
        <v>0</v>
      </c>
      <c r="H27" s="4">
        <v>6.01</v>
      </c>
      <c r="I27" s="4">
        <f t="shared" si="3"/>
        <v>0</v>
      </c>
      <c r="J27" s="4">
        <v>8.44</v>
      </c>
      <c r="K27" s="4">
        <f t="shared" si="4"/>
        <v>0</v>
      </c>
    </row>
    <row r="28" spans="1:11" x14ac:dyDescent="0.25">
      <c r="A28" s="4" t="s">
        <v>134</v>
      </c>
      <c r="B28" s="12">
        <v>10.89</v>
      </c>
      <c r="C28" s="4">
        <f t="shared" si="0"/>
        <v>0</v>
      </c>
      <c r="D28" s="4">
        <v>4.47</v>
      </c>
      <c r="E28" s="4">
        <f t="shared" si="1"/>
        <v>0</v>
      </c>
      <c r="F28" s="4">
        <v>3.89</v>
      </c>
      <c r="G28" s="4">
        <f t="shared" si="2"/>
        <v>0</v>
      </c>
      <c r="H28" s="4">
        <v>5.65</v>
      </c>
      <c r="I28" s="4">
        <f t="shared" si="3"/>
        <v>0</v>
      </c>
      <c r="J28" s="4">
        <v>7.58</v>
      </c>
      <c r="K28" s="4">
        <f t="shared" si="4"/>
        <v>0</v>
      </c>
    </row>
    <row r="29" spans="1:11" x14ac:dyDescent="0.25">
      <c r="A29" s="4" t="s">
        <v>137</v>
      </c>
      <c r="B29" s="12">
        <v>12.94</v>
      </c>
      <c r="C29" s="4">
        <f t="shared" si="0"/>
        <v>0</v>
      </c>
      <c r="D29" s="4">
        <v>4.99</v>
      </c>
      <c r="E29" s="4">
        <f t="shared" si="1"/>
        <v>0</v>
      </c>
      <c r="F29" s="4">
        <v>4.17</v>
      </c>
      <c r="G29" s="4">
        <f t="shared" si="2"/>
        <v>0</v>
      </c>
      <c r="H29" s="4">
        <v>6.96</v>
      </c>
      <c r="I29" s="4">
        <f t="shared" si="3"/>
        <v>0</v>
      </c>
      <c r="J29" s="4">
        <v>9.11</v>
      </c>
      <c r="K29" s="4">
        <f t="shared" si="4"/>
        <v>0</v>
      </c>
    </row>
    <row r="30" spans="1:11" x14ac:dyDescent="0.25">
      <c r="A30" s="4" t="s">
        <v>138</v>
      </c>
      <c r="B30" s="12">
        <v>24.48</v>
      </c>
      <c r="C30" s="4">
        <f t="shared" si="0"/>
        <v>0</v>
      </c>
      <c r="D30" s="4">
        <v>5.15</v>
      </c>
      <c r="E30" s="4">
        <f t="shared" si="1"/>
        <v>0</v>
      </c>
      <c r="F30" s="4">
        <v>4.63</v>
      </c>
      <c r="G30" s="4">
        <f t="shared" si="2"/>
        <v>0</v>
      </c>
      <c r="H30" s="4">
        <v>6.71</v>
      </c>
      <c r="I30" s="4">
        <f t="shared" si="3"/>
        <v>0</v>
      </c>
      <c r="J30" s="4">
        <v>8.89</v>
      </c>
      <c r="K30" s="4">
        <f t="shared" si="4"/>
        <v>0</v>
      </c>
    </row>
    <row r="31" spans="1:11" x14ac:dyDescent="0.25">
      <c r="A31" s="4" t="s">
        <v>141</v>
      </c>
      <c r="B31" s="12">
        <v>15.36</v>
      </c>
      <c r="C31" s="4">
        <f t="shared" si="0"/>
        <v>0</v>
      </c>
      <c r="D31" s="4">
        <v>3.62</v>
      </c>
      <c r="E31" s="4">
        <f t="shared" si="1"/>
        <v>0</v>
      </c>
      <c r="F31" s="4">
        <v>3.18</v>
      </c>
      <c r="G31" s="4">
        <f t="shared" si="2"/>
        <v>0</v>
      </c>
      <c r="H31" s="4">
        <v>4.66</v>
      </c>
      <c r="I31" s="4">
        <f t="shared" si="3"/>
        <v>0</v>
      </c>
      <c r="J31" s="4">
        <v>6.57</v>
      </c>
      <c r="K31" s="4">
        <f t="shared" si="4"/>
        <v>0</v>
      </c>
    </row>
    <row r="32" spans="1:11" x14ac:dyDescent="0.25">
      <c r="A32" t="s">
        <v>42</v>
      </c>
      <c r="B32" s="2">
        <v>19.239999999999998</v>
      </c>
      <c r="C32" s="4">
        <f t="shared" ref="C32:C35" si="5">IF(B32&lt;C$129,0,1)</f>
        <v>0</v>
      </c>
      <c r="D32" s="4">
        <v>12.11</v>
      </c>
      <c r="E32" s="4">
        <f t="shared" ref="E32:E37" si="6">IF(D32&lt;E$129,0,1)</f>
        <v>1</v>
      </c>
      <c r="F32" s="4">
        <v>11.01</v>
      </c>
      <c r="G32" s="4">
        <f t="shared" ref="G32:G38" si="7">IF(F32&lt;G$129,0,1)</f>
        <v>1</v>
      </c>
      <c r="H32" s="4">
        <v>15.27</v>
      </c>
      <c r="I32" s="4">
        <f t="shared" ref="I32:I38" si="8">IF(H32&lt;I$129,0,1)</f>
        <v>1</v>
      </c>
      <c r="J32" s="4">
        <v>21.16</v>
      </c>
      <c r="K32" s="4">
        <f t="shared" ref="K32:K37" si="9">IF(J32&lt;K$129,0,1)</f>
        <v>1</v>
      </c>
    </row>
    <row r="33" spans="1:11" x14ac:dyDescent="0.25">
      <c r="A33" t="s">
        <v>83</v>
      </c>
      <c r="B33" s="2">
        <v>6.78</v>
      </c>
      <c r="C33" s="4">
        <f t="shared" si="5"/>
        <v>0</v>
      </c>
      <c r="D33" s="4">
        <v>15.21</v>
      </c>
      <c r="E33" s="4">
        <f t="shared" si="6"/>
        <v>1</v>
      </c>
      <c r="F33" s="4">
        <v>14.17</v>
      </c>
      <c r="G33" s="4">
        <f t="shared" si="7"/>
        <v>1</v>
      </c>
      <c r="H33" s="4">
        <v>19.75</v>
      </c>
      <c r="I33" s="4">
        <f t="shared" si="8"/>
        <v>1</v>
      </c>
      <c r="J33" s="4">
        <v>25.68</v>
      </c>
      <c r="K33" s="4">
        <f t="shared" si="9"/>
        <v>1</v>
      </c>
    </row>
    <row r="34" spans="1:11" x14ac:dyDescent="0.25">
      <c r="A34" t="s">
        <v>84</v>
      </c>
      <c r="B34" s="2">
        <v>16.670000000000002</v>
      </c>
      <c r="C34" s="4">
        <f t="shared" si="5"/>
        <v>0</v>
      </c>
      <c r="D34" s="4">
        <v>10.96</v>
      </c>
      <c r="E34" s="4">
        <f t="shared" si="6"/>
        <v>1</v>
      </c>
      <c r="F34" s="4">
        <v>11.22</v>
      </c>
      <c r="G34" s="4">
        <f t="shared" si="7"/>
        <v>1</v>
      </c>
      <c r="H34" s="4">
        <v>14.88</v>
      </c>
      <c r="I34" s="4">
        <f t="shared" si="8"/>
        <v>1</v>
      </c>
      <c r="J34" s="4">
        <v>20.440000000000001</v>
      </c>
      <c r="K34" s="4">
        <f t="shared" si="9"/>
        <v>1</v>
      </c>
    </row>
    <row r="35" spans="1:11" x14ac:dyDescent="0.25">
      <c r="A35" t="s">
        <v>92</v>
      </c>
      <c r="B35" s="2">
        <v>56.67</v>
      </c>
      <c r="C35" s="4">
        <f t="shared" si="5"/>
        <v>1</v>
      </c>
      <c r="D35" s="4">
        <v>10.119999999999999</v>
      </c>
      <c r="E35" s="4">
        <f t="shared" si="6"/>
        <v>1</v>
      </c>
      <c r="F35" s="4">
        <v>9.09</v>
      </c>
      <c r="G35" s="4">
        <f t="shared" si="7"/>
        <v>1</v>
      </c>
      <c r="H35" s="4">
        <v>13.24</v>
      </c>
      <c r="I35" s="4">
        <f t="shared" si="8"/>
        <v>1</v>
      </c>
      <c r="J35" s="4">
        <v>16.36</v>
      </c>
      <c r="K35" s="4">
        <f t="shared" si="9"/>
        <v>1</v>
      </c>
    </row>
    <row r="36" spans="1:11" x14ac:dyDescent="0.25">
      <c r="A36" s="4" t="s">
        <v>123</v>
      </c>
      <c r="B36" s="12">
        <v>26.85</v>
      </c>
      <c r="C36" s="4">
        <f t="shared" ref="C36:C56" si="10">IF(B36&lt;C$129,0,1)</f>
        <v>0</v>
      </c>
      <c r="D36" s="4">
        <v>9.0500000000000007</v>
      </c>
      <c r="E36" s="4">
        <f t="shared" si="6"/>
        <v>1</v>
      </c>
      <c r="F36" s="4">
        <v>9.77</v>
      </c>
      <c r="G36" s="4">
        <f t="shared" si="7"/>
        <v>1</v>
      </c>
      <c r="H36" s="4">
        <v>11.41</v>
      </c>
      <c r="I36" s="4">
        <f t="shared" si="8"/>
        <v>1</v>
      </c>
      <c r="J36" s="4">
        <v>17.48</v>
      </c>
      <c r="K36" s="4">
        <f t="shared" si="9"/>
        <v>1</v>
      </c>
    </row>
    <row r="37" spans="1:11" x14ac:dyDescent="0.25">
      <c r="A37" s="4" t="s">
        <v>122</v>
      </c>
      <c r="B37" s="12">
        <v>40.700000000000003</v>
      </c>
      <c r="C37" s="4">
        <f t="shared" si="10"/>
        <v>1</v>
      </c>
      <c r="D37" s="4">
        <v>4.91</v>
      </c>
      <c r="E37" s="4">
        <f t="shared" si="6"/>
        <v>0</v>
      </c>
      <c r="F37" s="4">
        <v>4.28</v>
      </c>
      <c r="G37" s="4">
        <f t="shared" si="7"/>
        <v>0</v>
      </c>
      <c r="H37" s="4">
        <v>6.56</v>
      </c>
      <c r="I37" s="4">
        <f t="shared" si="8"/>
        <v>0</v>
      </c>
      <c r="J37" s="4">
        <v>9.36</v>
      </c>
      <c r="K37" s="4">
        <f t="shared" si="9"/>
        <v>0</v>
      </c>
    </row>
    <row r="38" spans="1:11" x14ac:dyDescent="0.25">
      <c r="A38" s="4" t="s">
        <v>225</v>
      </c>
      <c r="B38" s="12">
        <v>9.06</v>
      </c>
      <c r="C38" s="4">
        <f t="shared" si="10"/>
        <v>0</v>
      </c>
      <c r="D38" s="4">
        <v>8.16</v>
      </c>
      <c r="E38" s="4">
        <f t="shared" ref="E38:E68" si="11">IF(D38&lt;E$129,0,1)</f>
        <v>1</v>
      </c>
      <c r="F38" s="4">
        <v>7.35</v>
      </c>
      <c r="G38" s="4">
        <f t="shared" si="7"/>
        <v>0</v>
      </c>
      <c r="H38" s="4">
        <v>10.63</v>
      </c>
      <c r="I38" s="4">
        <f t="shared" si="8"/>
        <v>0</v>
      </c>
      <c r="J38" s="4">
        <v>13.9</v>
      </c>
      <c r="K38" s="4">
        <f t="shared" ref="K38:K68" si="12">IF(J38&lt;K$129,0,1)</f>
        <v>0</v>
      </c>
    </row>
    <row r="39" spans="1:11" x14ac:dyDescent="0.25">
      <c r="A39" s="4" t="s">
        <v>98</v>
      </c>
      <c r="B39" s="12">
        <v>17.45</v>
      </c>
      <c r="C39" s="4">
        <f t="shared" si="10"/>
        <v>0</v>
      </c>
      <c r="D39" s="4">
        <v>7.89</v>
      </c>
      <c r="E39" s="4">
        <f t="shared" si="11"/>
        <v>0</v>
      </c>
      <c r="F39" s="4">
        <v>7.34</v>
      </c>
      <c r="G39" s="4">
        <f t="shared" ref="G39:G68" si="13">IF(F39&lt;G$129,0,1)</f>
        <v>0</v>
      </c>
      <c r="H39" s="4">
        <v>10.07</v>
      </c>
      <c r="I39" s="4">
        <f t="shared" ref="I39:I68" si="14">IF(H39&lt;I$129,0,1)</f>
        <v>0</v>
      </c>
      <c r="J39" s="4">
        <v>13.34</v>
      </c>
      <c r="K39" s="4">
        <f t="shared" si="12"/>
        <v>0</v>
      </c>
    </row>
    <row r="40" spans="1:11" x14ac:dyDescent="0.25">
      <c r="A40" s="4" t="s">
        <v>71</v>
      </c>
      <c r="B40" s="12">
        <v>6.98</v>
      </c>
      <c r="C40" s="4">
        <f t="shared" si="10"/>
        <v>0</v>
      </c>
      <c r="D40" s="4">
        <v>6.24</v>
      </c>
      <c r="E40" s="4">
        <f t="shared" si="11"/>
        <v>0</v>
      </c>
      <c r="F40" s="4">
        <v>5.18</v>
      </c>
      <c r="G40" s="4">
        <f t="shared" si="13"/>
        <v>0</v>
      </c>
      <c r="H40" s="4">
        <v>7.83</v>
      </c>
      <c r="I40" s="4">
        <f t="shared" si="14"/>
        <v>0</v>
      </c>
      <c r="J40" s="4">
        <v>8.56</v>
      </c>
      <c r="K40" s="4">
        <f t="shared" si="12"/>
        <v>0</v>
      </c>
    </row>
    <row r="41" spans="1:11" x14ac:dyDescent="0.25">
      <c r="A41" s="4" t="s">
        <v>14</v>
      </c>
      <c r="B41" s="12">
        <v>24.52</v>
      </c>
      <c r="C41" s="4">
        <f t="shared" si="10"/>
        <v>0</v>
      </c>
      <c r="D41" s="4">
        <v>6.64</v>
      </c>
      <c r="E41" s="4">
        <f t="shared" si="11"/>
        <v>0</v>
      </c>
      <c r="F41" s="4">
        <v>5.68</v>
      </c>
      <c r="G41" s="4">
        <f t="shared" si="13"/>
        <v>0</v>
      </c>
      <c r="H41" s="4">
        <v>9.73</v>
      </c>
      <c r="I41" s="4">
        <f t="shared" si="14"/>
        <v>0</v>
      </c>
      <c r="J41" s="4">
        <v>12.06</v>
      </c>
      <c r="K41" s="4">
        <f t="shared" si="12"/>
        <v>0</v>
      </c>
    </row>
    <row r="42" spans="1:11" x14ac:dyDescent="0.25">
      <c r="A42" s="4" t="s">
        <v>4</v>
      </c>
      <c r="B42" s="12">
        <v>22.26</v>
      </c>
      <c r="C42" s="4">
        <f t="shared" si="10"/>
        <v>0</v>
      </c>
      <c r="D42" s="4">
        <v>5.39</v>
      </c>
      <c r="E42" s="4">
        <f t="shared" si="11"/>
        <v>0</v>
      </c>
      <c r="F42" s="4">
        <v>5.0599999999999996</v>
      </c>
      <c r="G42" s="4">
        <f t="shared" si="13"/>
        <v>0</v>
      </c>
      <c r="H42" s="4">
        <v>7</v>
      </c>
      <c r="I42" s="4">
        <f t="shared" si="14"/>
        <v>0</v>
      </c>
      <c r="J42" s="4">
        <v>7.79</v>
      </c>
      <c r="K42" s="4">
        <f t="shared" si="12"/>
        <v>0</v>
      </c>
    </row>
    <row r="43" spans="1:11" x14ac:dyDescent="0.25">
      <c r="A43" s="4" t="s">
        <v>99</v>
      </c>
      <c r="B43" s="12">
        <v>7.32</v>
      </c>
      <c r="C43" s="4">
        <f t="shared" si="10"/>
        <v>0</v>
      </c>
      <c r="D43" s="4">
        <v>2.76</v>
      </c>
      <c r="E43" s="4">
        <f t="shared" si="11"/>
        <v>0</v>
      </c>
      <c r="F43" s="4">
        <v>2.89</v>
      </c>
      <c r="G43" s="4">
        <f t="shared" si="13"/>
        <v>0</v>
      </c>
      <c r="H43" s="4">
        <v>4.67</v>
      </c>
      <c r="I43" s="4">
        <f t="shared" si="14"/>
        <v>0</v>
      </c>
      <c r="J43" s="4">
        <v>7.98</v>
      </c>
      <c r="K43" s="4">
        <f t="shared" si="12"/>
        <v>0</v>
      </c>
    </row>
    <row r="44" spans="1:11" x14ac:dyDescent="0.25">
      <c r="A44" s="4" t="s">
        <v>223</v>
      </c>
      <c r="B44" s="12">
        <v>14.94</v>
      </c>
      <c r="C44" s="4">
        <f t="shared" si="10"/>
        <v>0</v>
      </c>
      <c r="D44" s="4">
        <v>6.42</v>
      </c>
      <c r="E44" s="4">
        <f t="shared" si="11"/>
        <v>0</v>
      </c>
      <c r="F44" s="4">
        <v>5.64</v>
      </c>
      <c r="G44" s="4">
        <f t="shared" si="13"/>
        <v>0</v>
      </c>
      <c r="H44" s="4">
        <v>8.15</v>
      </c>
      <c r="I44" s="4">
        <f t="shared" si="14"/>
        <v>0</v>
      </c>
      <c r="J44" s="4">
        <v>12.16</v>
      </c>
      <c r="K44" s="4">
        <f t="shared" si="12"/>
        <v>0</v>
      </c>
    </row>
    <row r="45" spans="1:11" x14ac:dyDescent="0.25">
      <c r="A45" s="4" t="s">
        <v>226</v>
      </c>
      <c r="B45" s="12">
        <v>5.65</v>
      </c>
      <c r="C45" s="4">
        <f t="shared" si="10"/>
        <v>0</v>
      </c>
      <c r="D45" s="4">
        <v>5.68</v>
      </c>
      <c r="E45" s="4">
        <f t="shared" si="11"/>
        <v>0</v>
      </c>
      <c r="F45" s="4">
        <v>4.8600000000000003</v>
      </c>
      <c r="G45" s="4">
        <f t="shared" si="13"/>
        <v>0</v>
      </c>
      <c r="H45" s="4">
        <v>7.3</v>
      </c>
      <c r="I45" s="4">
        <f t="shared" si="14"/>
        <v>0</v>
      </c>
      <c r="J45" s="4">
        <v>9.35</v>
      </c>
      <c r="K45" s="4">
        <f t="shared" si="12"/>
        <v>0</v>
      </c>
    </row>
    <row r="46" spans="1:11" x14ac:dyDescent="0.25">
      <c r="A46" s="4" t="s">
        <v>176</v>
      </c>
      <c r="B46" s="12">
        <v>26.61</v>
      </c>
      <c r="C46" s="4">
        <f t="shared" si="10"/>
        <v>0</v>
      </c>
      <c r="D46" s="4">
        <v>5.95</v>
      </c>
      <c r="E46" s="4">
        <f t="shared" si="11"/>
        <v>0</v>
      </c>
      <c r="F46" s="4">
        <v>5.45</v>
      </c>
      <c r="G46" s="4">
        <f t="shared" si="13"/>
        <v>0</v>
      </c>
      <c r="H46" s="4">
        <v>7.96</v>
      </c>
      <c r="I46" s="4">
        <f t="shared" si="14"/>
        <v>0</v>
      </c>
      <c r="J46" s="4">
        <v>12.95</v>
      </c>
      <c r="K46" s="4">
        <f t="shared" si="12"/>
        <v>0</v>
      </c>
    </row>
    <row r="47" spans="1:11" x14ac:dyDescent="0.25">
      <c r="A47" s="4" t="s">
        <v>155</v>
      </c>
      <c r="B47" s="12">
        <v>55.13</v>
      </c>
      <c r="C47" s="4">
        <f t="shared" si="10"/>
        <v>1</v>
      </c>
      <c r="D47" s="4">
        <v>9.99</v>
      </c>
      <c r="E47" s="4">
        <f t="shared" si="11"/>
        <v>1</v>
      </c>
      <c r="F47" s="4">
        <v>8.86</v>
      </c>
      <c r="G47" s="4">
        <f t="shared" si="13"/>
        <v>1</v>
      </c>
      <c r="H47" s="4">
        <v>12.92</v>
      </c>
      <c r="I47" s="4">
        <f t="shared" si="14"/>
        <v>1</v>
      </c>
      <c r="J47" s="4">
        <v>17.21</v>
      </c>
      <c r="K47" s="4">
        <f t="shared" si="12"/>
        <v>1</v>
      </c>
    </row>
    <row r="48" spans="1:11" x14ac:dyDescent="0.25">
      <c r="A48" s="4" t="s">
        <v>5</v>
      </c>
      <c r="B48" s="12">
        <v>25.23</v>
      </c>
      <c r="C48" s="4">
        <f t="shared" si="10"/>
        <v>0</v>
      </c>
      <c r="D48" s="4">
        <v>5.12</v>
      </c>
      <c r="E48" s="4">
        <f t="shared" si="11"/>
        <v>0</v>
      </c>
      <c r="F48" s="4">
        <v>6.19</v>
      </c>
      <c r="G48" s="4">
        <f t="shared" si="13"/>
        <v>0</v>
      </c>
      <c r="H48" s="4">
        <v>6.93</v>
      </c>
      <c r="I48" s="4">
        <f t="shared" si="14"/>
        <v>0</v>
      </c>
      <c r="J48" s="4">
        <v>10.77</v>
      </c>
      <c r="K48" s="4">
        <f t="shared" si="12"/>
        <v>0</v>
      </c>
    </row>
    <row r="49" spans="1:11" x14ac:dyDescent="0.25">
      <c r="A49" s="4" t="s">
        <v>100</v>
      </c>
      <c r="B49" s="12">
        <v>22.01</v>
      </c>
      <c r="C49" s="4">
        <f t="shared" si="10"/>
        <v>0</v>
      </c>
      <c r="D49" s="4">
        <v>4.21</v>
      </c>
      <c r="E49" s="4">
        <f t="shared" si="11"/>
        <v>0</v>
      </c>
      <c r="F49" s="4">
        <v>3.92</v>
      </c>
      <c r="G49" s="4">
        <f t="shared" si="13"/>
        <v>0</v>
      </c>
      <c r="H49" s="4">
        <v>5.95</v>
      </c>
      <c r="I49" s="4">
        <f t="shared" si="14"/>
        <v>0</v>
      </c>
      <c r="J49" s="4">
        <v>8.58</v>
      </c>
      <c r="K49" s="4">
        <f t="shared" si="12"/>
        <v>0</v>
      </c>
    </row>
    <row r="50" spans="1:11" x14ac:dyDescent="0.25">
      <c r="A50" s="4" t="s">
        <v>101</v>
      </c>
      <c r="B50" s="12">
        <v>20.46</v>
      </c>
      <c r="C50" s="4">
        <f t="shared" si="10"/>
        <v>0</v>
      </c>
      <c r="D50" s="4">
        <v>4.67</v>
      </c>
      <c r="E50" s="4">
        <f t="shared" si="11"/>
        <v>0</v>
      </c>
      <c r="F50" s="4">
        <v>4.4400000000000004</v>
      </c>
      <c r="G50" s="4">
        <f t="shared" si="13"/>
        <v>0</v>
      </c>
      <c r="H50" s="4">
        <v>6.55</v>
      </c>
      <c r="I50" s="4">
        <f t="shared" si="14"/>
        <v>0</v>
      </c>
      <c r="J50" s="4">
        <v>7.5</v>
      </c>
      <c r="K50" s="4">
        <f t="shared" si="12"/>
        <v>0</v>
      </c>
    </row>
    <row r="51" spans="1:11" x14ac:dyDescent="0.25">
      <c r="A51" s="4" t="s">
        <v>102</v>
      </c>
      <c r="B51" s="12">
        <v>19.3</v>
      </c>
      <c r="C51" s="4">
        <f t="shared" si="10"/>
        <v>0</v>
      </c>
      <c r="D51" s="4">
        <v>5.31</v>
      </c>
      <c r="E51" s="4">
        <f t="shared" si="11"/>
        <v>0</v>
      </c>
      <c r="F51" s="4">
        <v>4.47</v>
      </c>
      <c r="G51" s="4">
        <f t="shared" si="13"/>
        <v>0</v>
      </c>
      <c r="H51" s="4">
        <v>7.32</v>
      </c>
      <c r="I51" s="4">
        <f t="shared" si="14"/>
        <v>0</v>
      </c>
      <c r="J51" s="4">
        <v>8.4700000000000006</v>
      </c>
      <c r="K51" s="4">
        <f t="shared" si="12"/>
        <v>0</v>
      </c>
    </row>
    <row r="52" spans="1:11" x14ac:dyDescent="0.25">
      <c r="A52" s="4" t="s">
        <v>70</v>
      </c>
      <c r="B52" s="12">
        <v>21.81</v>
      </c>
      <c r="C52" s="4">
        <f t="shared" si="10"/>
        <v>0</v>
      </c>
      <c r="D52" s="4">
        <v>7.25</v>
      </c>
      <c r="E52" s="4">
        <f t="shared" si="11"/>
        <v>0</v>
      </c>
      <c r="F52" s="4">
        <v>6.42</v>
      </c>
      <c r="G52" s="4">
        <f t="shared" si="13"/>
        <v>0</v>
      </c>
      <c r="H52" s="4">
        <v>9.2899999999999991</v>
      </c>
      <c r="I52" s="4">
        <f t="shared" si="14"/>
        <v>0</v>
      </c>
      <c r="J52" s="4">
        <v>11.11</v>
      </c>
      <c r="K52" s="4">
        <f t="shared" si="12"/>
        <v>0</v>
      </c>
    </row>
    <row r="53" spans="1:11" x14ac:dyDescent="0.25">
      <c r="A53" s="4" t="s">
        <v>243</v>
      </c>
      <c r="B53" s="12">
        <v>40.159999999999997</v>
      </c>
      <c r="C53" s="4">
        <f t="shared" si="10"/>
        <v>1</v>
      </c>
      <c r="D53" s="4">
        <v>1.28</v>
      </c>
      <c r="E53" s="4">
        <f t="shared" si="11"/>
        <v>0</v>
      </c>
      <c r="F53" s="4">
        <v>1.06</v>
      </c>
      <c r="G53" s="4">
        <f t="shared" si="13"/>
        <v>0</v>
      </c>
      <c r="H53" s="4">
        <v>1.56</v>
      </c>
      <c r="I53" s="4">
        <f t="shared" si="14"/>
        <v>0</v>
      </c>
      <c r="J53" s="4">
        <v>1.85</v>
      </c>
      <c r="K53" s="4">
        <f t="shared" si="12"/>
        <v>0</v>
      </c>
    </row>
    <row r="54" spans="1:11" x14ac:dyDescent="0.25">
      <c r="A54" s="4" t="s">
        <v>250</v>
      </c>
      <c r="B54" s="12">
        <v>31.97</v>
      </c>
      <c r="C54" s="4">
        <f t="shared" si="10"/>
        <v>1</v>
      </c>
      <c r="D54" s="4">
        <v>3.31</v>
      </c>
      <c r="E54" s="4">
        <f t="shared" si="11"/>
        <v>0</v>
      </c>
      <c r="F54" s="4">
        <v>2.88</v>
      </c>
      <c r="G54" s="4">
        <f t="shared" si="13"/>
        <v>0</v>
      </c>
      <c r="H54" s="4">
        <v>4.66</v>
      </c>
      <c r="I54" s="4">
        <f t="shared" si="14"/>
        <v>0</v>
      </c>
      <c r="J54" s="4">
        <v>7.55</v>
      </c>
      <c r="K54" s="4">
        <f t="shared" si="12"/>
        <v>0</v>
      </c>
    </row>
    <row r="55" spans="1:11" x14ac:dyDescent="0.25">
      <c r="A55" s="4" t="s">
        <v>209</v>
      </c>
      <c r="B55" s="12">
        <v>29.98</v>
      </c>
      <c r="C55" s="4">
        <f t="shared" si="10"/>
        <v>1</v>
      </c>
      <c r="D55" s="4">
        <v>1.19</v>
      </c>
      <c r="E55" s="4">
        <f t="shared" si="11"/>
        <v>0</v>
      </c>
      <c r="F55" s="4">
        <v>1.22</v>
      </c>
      <c r="G55" s="4">
        <f t="shared" si="13"/>
        <v>0</v>
      </c>
      <c r="H55" s="4">
        <v>1.5</v>
      </c>
      <c r="I55" s="4">
        <f t="shared" si="14"/>
        <v>0</v>
      </c>
      <c r="J55" s="4">
        <v>2.88</v>
      </c>
      <c r="K55" s="4">
        <f t="shared" si="12"/>
        <v>0</v>
      </c>
    </row>
    <row r="56" spans="1:11" x14ac:dyDescent="0.25">
      <c r="A56" s="4" t="s">
        <v>210</v>
      </c>
      <c r="B56" s="12">
        <v>4.0999999999999996</v>
      </c>
      <c r="C56" s="4">
        <f t="shared" si="10"/>
        <v>0</v>
      </c>
      <c r="D56" s="4">
        <v>6.02</v>
      </c>
      <c r="E56" s="4">
        <f t="shared" si="11"/>
        <v>0</v>
      </c>
      <c r="F56" s="4">
        <v>5.68</v>
      </c>
      <c r="G56" s="4">
        <f t="shared" si="13"/>
        <v>0</v>
      </c>
      <c r="H56" s="4">
        <v>9.77</v>
      </c>
      <c r="I56" s="4">
        <f t="shared" si="14"/>
        <v>0</v>
      </c>
      <c r="J56" s="4">
        <v>14.34</v>
      </c>
      <c r="K56" s="4">
        <f t="shared" si="12"/>
        <v>0</v>
      </c>
    </row>
    <row r="57" spans="1:11" x14ac:dyDescent="0.25">
      <c r="A57" t="s">
        <v>212</v>
      </c>
      <c r="B57" s="2">
        <v>15.25</v>
      </c>
      <c r="C57" s="4">
        <f t="shared" ref="C57:C64" si="15">IF(B57&lt;C$129,0,1)</f>
        <v>0</v>
      </c>
      <c r="D57" s="4">
        <v>10.41</v>
      </c>
      <c r="E57" s="4">
        <f t="shared" si="11"/>
        <v>1</v>
      </c>
      <c r="F57" s="4">
        <v>10.09</v>
      </c>
      <c r="G57" s="4">
        <f t="shared" si="13"/>
        <v>1</v>
      </c>
      <c r="H57" s="4">
        <v>12.25</v>
      </c>
      <c r="I57" s="4">
        <f t="shared" si="14"/>
        <v>1</v>
      </c>
      <c r="J57" s="4">
        <v>17.440000000000001</v>
      </c>
      <c r="K57" s="4">
        <f t="shared" si="12"/>
        <v>1</v>
      </c>
    </row>
    <row r="58" spans="1:11" x14ac:dyDescent="0.25">
      <c r="A58" t="s">
        <v>213</v>
      </c>
      <c r="B58" s="2">
        <v>8.86</v>
      </c>
      <c r="C58" s="4">
        <f t="shared" si="15"/>
        <v>0</v>
      </c>
      <c r="D58" s="4">
        <v>7.73</v>
      </c>
      <c r="E58" s="4">
        <f t="shared" si="11"/>
        <v>0</v>
      </c>
      <c r="F58" s="4">
        <v>7.16</v>
      </c>
      <c r="G58" s="4">
        <f t="shared" si="13"/>
        <v>0</v>
      </c>
      <c r="H58" s="4">
        <v>9.2100000000000009</v>
      </c>
      <c r="I58" s="4">
        <f t="shared" si="14"/>
        <v>0</v>
      </c>
      <c r="J58" s="4">
        <v>13.01</v>
      </c>
      <c r="K58" s="4">
        <f t="shared" si="12"/>
        <v>0</v>
      </c>
    </row>
    <row r="59" spans="1:11" x14ac:dyDescent="0.25">
      <c r="A59" t="s">
        <v>214</v>
      </c>
      <c r="B59" s="2">
        <v>9.9</v>
      </c>
      <c r="C59" s="4">
        <f t="shared" si="15"/>
        <v>0</v>
      </c>
      <c r="D59" s="4">
        <v>7.63</v>
      </c>
      <c r="E59" s="4">
        <f t="shared" si="11"/>
        <v>0</v>
      </c>
      <c r="F59" s="4">
        <v>6.85</v>
      </c>
      <c r="G59" s="4">
        <f t="shared" si="13"/>
        <v>0</v>
      </c>
      <c r="H59" s="4">
        <v>10.34</v>
      </c>
      <c r="I59" s="4">
        <f t="shared" si="14"/>
        <v>0</v>
      </c>
      <c r="J59" s="4">
        <v>12.84</v>
      </c>
      <c r="K59" s="4">
        <f t="shared" si="12"/>
        <v>0</v>
      </c>
    </row>
    <row r="60" spans="1:11" x14ac:dyDescent="0.25">
      <c r="A60" t="s">
        <v>215</v>
      </c>
      <c r="B60" s="2">
        <v>10.77</v>
      </c>
      <c r="C60" s="4">
        <f t="shared" si="15"/>
        <v>0</v>
      </c>
      <c r="D60" s="4">
        <v>10.39</v>
      </c>
      <c r="E60" s="4">
        <f t="shared" si="11"/>
        <v>1</v>
      </c>
      <c r="F60" s="4">
        <v>7.91</v>
      </c>
      <c r="G60" s="4">
        <f t="shared" si="13"/>
        <v>1</v>
      </c>
      <c r="H60" s="4">
        <v>13.05</v>
      </c>
      <c r="I60" s="4">
        <f t="shared" si="14"/>
        <v>1</v>
      </c>
      <c r="J60" s="4">
        <v>16.66</v>
      </c>
      <c r="K60" s="4">
        <f t="shared" si="12"/>
        <v>1</v>
      </c>
    </row>
    <row r="61" spans="1:11" x14ac:dyDescent="0.25">
      <c r="A61" t="s">
        <v>216</v>
      </c>
      <c r="B61" s="2">
        <v>19.45</v>
      </c>
      <c r="C61" s="4">
        <f t="shared" si="15"/>
        <v>0</v>
      </c>
      <c r="D61" s="4">
        <v>11.28</v>
      </c>
      <c r="E61" s="4">
        <f t="shared" si="11"/>
        <v>1</v>
      </c>
      <c r="F61" s="4">
        <v>10.119999999999999</v>
      </c>
      <c r="G61" s="4">
        <f t="shared" si="13"/>
        <v>1</v>
      </c>
      <c r="H61" s="4">
        <v>14.58</v>
      </c>
      <c r="I61" s="4">
        <f t="shared" si="14"/>
        <v>1</v>
      </c>
      <c r="J61" s="4">
        <v>19.02</v>
      </c>
      <c r="K61" s="4">
        <f t="shared" si="12"/>
        <v>1</v>
      </c>
    </row>
    <row r="62" spans="1:11" x14ac:dyDescent="0.25">
      <c r="A62" t="s">
        <v>217</v>
      </c>
      <c r="B62" s="2">
        <v>12.95</v>
      </c>
      <c r="C62" s="4">
        <f t="shared" si="15"/>
        <v>0</v>
      </c>
      <c r="D62" s="4">
        <v>9.1199999999999992</v>
      </c>
      <c r="E62" s="4">
        <f t="shared" si="11"/>
        <v>1</v>
      </c>
      <c r="F62" s="4">
        <v>8.02</v>
      </c>
      <c r="G62" s="4">
        <f t="shared" si="13"/>
        <v>1</v>
      </c>
      <c r="H62" s="4">
        <v>11.51</v>
      </c>
      <c r="I62" s="4">
        <f t="shared" si="14"/>
        <v>1</v>
      </c>
      <c r="J62" s="4">
        <v>15.71</v>
      </c>
      <c r="K62" s="4">
        <f t="shared" si="12"/>
        <v>1</v>
      </c>
    </row>
    <row r="63" spans="1:11" x14ac:dyDescent="0.25">
      <c r="A63" t="s">
        <v>218</v>
      </c>
      <c r="B63" s="2">
        <v>14</v>
      </c>
      <c r="C63" s="4">
        <f t="shared" si="15"/>
        <v>0</v>
      </c>
      <c r="D63" s="4">
        <v>12.93</v>
      </c>
      <c r="E63" s="4">
        <f t="shared" si="11"/>
        <v>1</v>
      </c>
      <c r="F63" s="4">
        <v>12.08</v>
      </c>
      <c r="G63" s="4">
        <f t="shared" si="13"/>
        <v>1</v>
      </c>
      <c r="H63" s="4">
        <v>15.85</v>
      </c>
      <c r="I63" s="4">
        <f t="shared" si="14"/>
        <v>1</v>
      </c>
      <c r="J63" s="4">
        <v>19.71</v>
      </c>
      <c r="K63" s="4">
        <f t="shared" si="12"/>
        <v>1</v>
      </c>
    </row>
    <row r="64" spans="1:11" x14ac:dyDescent="0.25">
      <c r="A64" t="s">
        <v>219</v>
      </c>
      <c r="B64" s="2">
        <v>15</v>
      </c>
      <c r="C64" s="4">
        <f t="shared" si="15"/>
        <v>0</v>
      </c>
      <c r="D64" s="4">
        <v>13.83</v>
      </c>
      <c r="E64" s="4">
        <f t="shared" si="11"/>
        <v>1</v>
      </c>
      <c r="F64" s="4">
        <v>12.75</v>
      </c>
      <c r="G64" s="4">
        <f t="shared" si="13"/>
        <v>1</v>
      </c>
      <c r="H64" s="4">
        <v>16.87</v>
      </c>
      <c r="I64" s="4">
        <f t="shared" si="14"/>
        <v>1</v>
      </c>
      <c r="J64" s="4">
        <v>20.059999999999999</v>
      </c>
      <c r="K64" s="4">
        <f t="shared" si="12"/>
        <v>1</v>
      </c>
    </row>
    <row r="65" spans="1:11" x14ac:dyDescent="0.25">
      <c r="A65" s="4" t="s">
        <v>151</v>
      </c>
      <c r="B65" s="12">
        <v>17.03</v>
      </c>
      <c r="C65" s="4">
        <f>IF(B65&lt;C$129,0,1)</f>
        <v>0</v>
      </c>
      <c r="D65" s="4">
        <v>2.58</v>
      </c>
      <c r="E65" s="4">
        <f t="shared" si="11"/>
        <v>0</v>
      </c>
      <c r="F65" s="4">
        <v>2.4</v>
      </c>
      <c r="G65" s="4">
        <f t="shared" si="13"/>
        <v>0</v>
      </c>
      <c r="H65" s="4">
        <v>3.25</v>
      </c>
      <c r="I65" s="4">
        <f t="shared" si="14"/>
        <v>0</v>
      </c>
      <c r="J65">
        <v>5.35</v>
      </c>
      <c r="K65" s="4">
        <f t="shared" si="12"/>
        <v>0</v>
      </c>
    </row>
    <row r="66" spans="1:11" x14ac:dyDescent="0.25">
      <c r="A66" s="4" t="s">
        <v>152</v>
      </c>
      <c r="B66" s="12">
        <v>14.81</v>
      </c>
      <c r="C66" s="4">
        <f>IF(B66&lt;C$129,0,1)</f>
        <v>0</v>
      </c>
      <c r="D66" s="4">
        <v>3.01</v>
      </c>
      <c r="E66" s="4">
        <f t="shared" si="11"/>
        <v>0</v>
      </c>
      <c r="F66" s="4">
        <v>2.65</v>
      </c>
      <c r="G66" s="4">
        <f t="shared" si="13"/>
        <v>0</v>
      </c>
      <c r="H66" s="4">
        <v>4.3499999999999996</v>
      </c>
      <c r="I66" s="4">
        <f t="shared" si="14"/>
        <v>0</v>
      </c>
      <c r="J66" s="4">
        <v>4.9000000000000004</v>
      </c>
      <c r="K66" s="4">
        <f t="shared" si="12"/>
        <v>0</v>
      </c>
    </row>
    <row r="67" spans="1:11" x14ac:dyDescent="0.25">
      <c r="A67" s="4" t="s">
        <v>153</v>
      </c>
      <c r="B67" s="12">
        <v>70.09</v>
      </c>
      <c r="C67" s="4">
        <f>IF(B67&lt;C$129,0,1)</f>
        <v>1</v>
      </c>
      <c r="D67" s="4">
        <v>4.9800000000000004</v>
      </c>
      <c r="E67" s="4">
        <f t="shared" si="11"/>
        <v>0</v>
      </c>
      <c r="F67" s="4">
        <v>4.8499999999999996</v>
      </c>
      <c r="G67" s="4">
        <f t="shared" si="13"/>
        <v>0</v>
      </c>
      <c r="H67" s="4">
        <v>6.85</v>
      </c>
      <c r="I67" s="4">
        <f t="shared" si="14"/>
        <v>0</v>
      </c>
      <c r="J67">
        <v>10.46</v>
      </c>
      <c r="K67" s="4">
        <f t="shared" si="12"/>
        <v>0</v>
      </c>
    </row>
    <row r="68" spans="1:11" x14ac:dyDescent="0.25">
      <c r="A68" s="4" t="s">
        <v>154</v>
      </c>
      <c r="B68" s="12">
        <v>14.66</v>
      </c>
      <c r="C68" s="4">
        <f>IF(B68&lt;C$129,0,1)</f>
        <v>0</v>
      </c>
      <c r="D68" s="4">
        <v>11.55</v>
      </c>
      <c r="E68" s="4">
        <f t="shared" si="11"/>
        <v>1</v>
      </c>
      <c r="F68" s="4">
        <v>9.5399999999999991</v>
      </c>
      <c r="G68" s="4">
        <f t="shared" si="13"/>
        <v>1</v>
      </c>
      <c r="H68" s="4">
        <v>15.31</v>
      </c>
      <c r="I68" s="4">
        <f t="shared" si="14"/>
        <v>1</v>
      </c>
      <c r="J68" s="4">
        <v>20.48</v>
      </c>
      <c r="K68" s="4">
        <f t="shared" si="12"/>
        <v>1</v>
      </c>
    </row>
    <row r="70" spans="1:11" x14ac:dyDescent="0.25">
      <c r="A70" s="1" t="s">
        <v>18</v>
      </c>
      <c r="B70" s="1" t="s">
        <v>227</v>
      </c>
      <c r="C70" s="5" t="s">
        <v>230</v>
      </c>
      <c r="D70" s="5" t="s">
        <v>260</v>
      </c>
      <c r="E70" s="5" t="s">
        <v>230</v>
      </c>
      <c r="F70" s="5" t="s">
        <v>269</v>
      </c>
      <c r="G70" s="5" t="s">
        <v>230</v>
      </c>
      <c r="H70" s="5" t="s">
        <v>268</v>
      </c>
      <c r="I70" s="5" t="s">
        <v>230</v>
      </c>
      <c r="J70" s="1" t="s">
        <v>267</v>
      </c>
      <c r="K70" s="5" t="s">
        <v>230</v>
      </c>
    </row>
    <row r="71" spans="1:11" x14ac:dyDescent="0.25">
      <c r="A71" s="12" t="s">
        <v>156</v>
      </c>
      <c r="B71" s="12">
        <v>18.75</v>
      </c>
      <c r="C71" s="4">
        <f t="shared" ref="C71:C126" si="16">IF(B71&gt;C$129,0,1)</f>
        <v>1</v>
      </c>
      <c r="D71" s="4">
        <v>10.68</v>
      </c>
      <c r="E71" s="4">
        <f t="shared" ref="E71:K107" si="17">IF(D71&gt;E$129,0,1)</f>
        <v>0</v>
      </c>
      <c r="F71" s="4">
        <v>9.94</v>
      </c>
      <c r="G71" s="4">
        <f t="shared" si="17"/>
        <v>0</v>
      </c>
      <c r="H71" s="4">
        <v>14.72</v>
      </c>
      <c r="I71" s="4">
        <f t="shared" si="17"/>
        <v>0</v>
      </c>
      <c r="J71" s="4">
        <v>17.86</v>
      </c>
      <c r="K71" s="4">
        <f t="shared" si="17"/>
        <v>0</v>
      </c>
    </row>
    <row r="72" spans="1:11" x14ac:dyDescent="0.25">
      <c r="A72" s="12" t="s">
        <v>114</v>
      </c>
      <c r="B72" s="12">
        <v>10.82</v>
      </c>
      <c r="C72" s="4">
        <f t="shared" si="16"/>
        <v>1</v>
      </c>
      <c r="D72" s="4">
        <v>11.77</v>
      </c>
      <c r="E72" s="4">
        <f t="shared" si="17"/>
        <v>0</v>
      </c>
      <c r="F72" s="4">
        <v>10.68</v>
      </c>
      <c r="G72" s="4">
        <f t="shared" si="17"/>
        <v>0</v>
      </c>
      <c r="H72" s="4">
        <v>13.81</v>
      </c>
      <c r="I72" s="4">
        <f t="shared" si="17"/>
        <v>0</v>
      </c>
      <c r="J72" s="4">
        <v>19.48</v>
      </c>
      <c r="K72" s="4">
        <f t="shared" si="17"/>
        <v>0</v>
      </c>
    </row>
    <row r="73" spans="1:11" x14ac:dyDescent="0.25">
      <c r="A73" s="12" t="s">
        <v>115</v>
      </c>
      <c r="B73" s="12">
        <v>70.13</v>
      </c>
      <c r="C73" s="4">
        <f t="shared" si="16"/>
        <v>0</v>
      </c>
      <c r="D73" s="4">
        <v>8.42</v>
      </c>
      <c r="E73" s="4">
        <f t="shared" si="17"/>
        <v>0</v>
      </c>
      <c r="F73" s="4">
        <v>7.54</v>
      </c>
      <c r="G73" s="4">
        <f t="shared" si="17"/>
        <v>0</v>
      </c>
      <c r="H73" s="4">
        <v>10.07</v>
      </c>
      <c r="I73" s="4">
        <f t="shared" si="17"/>
        <v>1</v>
      </c>
      <c r="J73">
        <v>12.79</v>
      </c>
      <c r="K73" s="4">
        <f t="shared" si="17"/>
        <v>1</v>
      </c>
    </row>
    <row r="74" spans="1:11" x14ac:dyDescent="0.25">
      <c r="A74" s="12" t="s">
        <v>116</v>
      </c>
      <c r="B74" s="12">
        <v>14.08</v>
      </c>
      <c r="C74" s="4">
        <f t="shared" si="16"/>
        <v>1</v>
      </c>
      <c r="D74" s="4">
        <v>19.72</v>
      </c>
      <c r="E74" s="4">
        <f t="shared" si="17"/>
        <v>0</v>
      </c>
      <c r="F74" s="4">
        <v>17.02</v>
      </c>
      <c r="G74" s="4">
        <f t="shared" si="17"/>
        <v>0</v>
      </c>
      <c r="H74" s="4">
        <v>24.96</v>
      </c>
      <c r="I74" s="4">
        <f t="shared" si="17"/>
        <v>0</v>
      </c>
      <c r="J74" s="4">
        <v>31.15</v>
      </c>
      <c r="K74" s="4">
        <f t="shared" si="17"/>
        <v>0</v>
      </c>
    </row>
    <row r="75" spans="1:11" x14ac:dyDescent="0.25">
      <c r="A75" s="12" t="s">
        <v>117</v>
      </c>
      <c r="B75" s="12">
        <v>9.01</v>
      </c>
      <c r="C75" s="4">
        <f t="shared" si="16"/>
        <v>1</v>
      </c>
      <c r="D75" s="4">
        <v>9.34</v>
      </c>
      <c r="E75" s="4">
        <f t="shared" si="17"/>
        <v>0</v>
      </c>
      <c r="F75" s="4">
        <v>8.4499999999999993</v>
      </c>
      <c r="G75" s="4">
        <f t="shared" si="17"/>
        <v>0</v>
      </c>
      <c r="H75" s="4">
        <v>12.97</v>
      </c>
      <c r="I75" s="4">
        <f t="shared" si="17"/>
        <v>0</v>
      </c>
      <c r="J75" s="4">
        <v>17.84</v>
      </c>
      <c r="K75" s="4">
        <f t="shared" si="17"/>
        <v>0</v>
      </c>
    </row>
    <row r="76" spans="1:11" x14ac:dyDescent="0.25">
      <c r="A76" s="12" t="s">
        <v>118</v>
      </c>
      <c r="B76" s="12">
        <v>29.58</v>
      </c>
      <c r="C76" s="4">
        <f t="shared" si="16"/>
        <v>0</v>
      </c>
      <c r="D76" s="4">
        <v>10.19</v>
      </c>
      <c r="E76" s="4">
        <f t="shared" si="17"/>
        <v>0</v>
      </c>
      <c r="F76" s="4">
        <v>9.4</v>
      </c>
      <c r="G76" s="4">
        <f t="shared" si="17"/>
        <v>0</v>
      </c>
      <c r="H76" s="4">
        <v>12.21</v>
      </c>
      <c r="I76" s="4">
        <f t="shared" si="17"/>
        <v>0</v>
      </c>
      <c r="J76" s="4">
        <v>16.350000000000001</v>
      </c>
      <c r="K76" s="4">
        <f t="shared" si="17"/>
        <v>0</v>
      </c>
    </row>
    <row r="77" spans="1:11" x14ac:dyDescent="0.25">
      <c r="A77" s="12" t="s">
        <v>119</v>
      </c>
      <c r="B77" s="12">
        <v>14.23</v>
      </c>
      <c r="C77" s="4">
        <f t="shared" si="16"/>
        <v>1</v>
      </c>
      <c r="D77" s="4">
        <v>8.99</v>
      </c>
      <c r="E77" s="4">
        <f t="shared" si="17"/>
        <v>0</v>
      </c>
      <c r="F77" s="4">
        <v>8.2899999999999991</v>
      </c>
      <c r="G77" s="4">
        <f t="shared" si="17"/>
        <v>0</v>
      </c>
      <c r="H77" s="4">
        <v>11.64</v>
      </c>
      <c r="I77" s="4">
        <f t="shared" si="17"/>
        <v>0</v>
      </c>
      <c r="J77" s="4">
        <v>16.63</v>
      </c>
      <c r="K77" s="4">
        <f t="shared" si="17"/>
        <v>0</v>
      </c>
    </row>
    <row r="78" spans="1:11" x14ac:dyDescent="0.25">
      <c r="A78" s="4" t="s">
        <v>31</v>
      </c>
      <c r="B78" s="12">
        <v>12.76</v>
      </c>
      <c r="C78" s="4">
        <f t="shared" si="16"/>
        <v>1</v>
      </c>
      <c r="D78" s="4">
        <v>15.43</v>
      </c>
      <c r="E78" s="4">
        <f t="shared" si="17"/>
        <v>0</v>
      </c>
      <c r="F78" s="4">
        <v>14.78</v>
      </c>
      <c r="G78" s="4">
        <f t="shared" si="17"/>
        <v>0</v>
      </c>
      <c r="H78" s="4">
        <v>19.760000000000002</v>
      </c>
      <c r="I78" s="4">
        <f t="shared" si="17"/>
        <v>0</v>
      </c>
      <c r="J78" s="4">
        <v>25.36</v>
      </c>
      <c r="K78" s="4">
        <f t="shared" si="17"/>
        <v>0</v>
      </c>
    </row>
    <row r="79" spans="1:11" x14ac:dyDescent="0.25">
      <c r="A79" s="4" t="s">
        <v>33</v>
      </c>
      <c r="B79" s="12">
        <v>32.08</v>
      </c>
      <c r="C79" s="4">
        <f t="shared" si="16"/>
        <v>0</v>
      </c>
      <c r="D79" s="4">
        <v>16.100000000000001</v>
      </c>
      <c r="E79" s="4">
        <f t="shared" si="17"/>
        <v>0</v>
      </c>
      <c r="F79" s="4">
        <v>14.13</v>
      </c>
      <c r="G79" s="4">
        <f t="shared" si="17"/>
        <v>0</v>
      </c>
      <c r="H79" s="4">
        <v>20.21</v>
      </c>
      <c r="I79" s="4">
        <f t="shared" si="17"/>
        <v>0</v>
      </c>
      <c r="J79" s="4">
        <v>25.39</v>
      </c>
      <c r="K79" s="4">
        <f t="shared" si="17"/>
        <v>0</v>
      </c>
    </row>
    <row r="80" spans="1:11" x14ac:dyDescent="0.25">
      <c r="A80" s="4" t="s">
        <v>263</v>
      </c>
      <c r="B80" s="12">
        <v>45</v>
      </c>
      <c r="C80" s="4">
        <f t="shared" si="16"/>
        <v>0</v>
      </c>
      <c r="D80" s="4">
        <v>2.57</v>
      </c>
      <c r="E80" s="4">
        <f t="shared" si="17"/>
        <v>1</v>
      </c>
      <c r="F80" s="4">
        <v>2.38</v>
      </c>
      <c r="G80" s="4">
        <f t="shared" si="17"/>
        <v>1</v>
      </c>
      <c r="H80" s="4">
        <v>3.19</v>
      </c>
      <c r="I80" s="4">
        <f t="shared" si="17"/>
        <v>1</v>
      </c>
      <c r="J80" s="4">
        <v>4.22</v>
      </c>
      <c r="K80" s="4">
        <f t="shared" si="17"/>
        <v>1</v>
      </c>
    </row>
    <row r="81" spans="1:11" x14ac:dyDescent="0.25">
      <c r="A81" s="4" t="s">
        <v>255</v>
      </c>
      <c r="B81" s="12">
        <v>65.39</v>
      </c>
      <c r="C81" s="4">
        <f t="shared" si="16"/>
        <v>0</v>
      </c>
      <c r="D81" s="4">
        <v>6.48</v>
      </c>
      <c r="E81" s="4">
        <f t="shared" si="17"/>
        <v>1</v>
      </c>
      <c r="F81" s="4">
        <v>5.82</v>
      </c>
      <c r="G81" s="4">
        <f t="shared" si="17"/>
        <v>1</v>
      </c>
      <c r="H81" s="4">
        <v>8.6</v>
      </c>
      <c r="I81" s="4">
        <f t="shared" si="17"/>
        <v>1</v>
      </c>
      <c r="J81" s="4">
        <v>11.52</v>
      </c>
      <c r="K81" s="4">
        <f t="shared" si="17"/>
        <v>1</v>
      </c>
    </row>
    <row r="82" spans="1:11" x14ac:dyDescent="0.25">
      <c r="A82" s="4" t="s">
        <v>256</v>
      </c>
      <c r="B82" s="12">
        <v>33.82</v>
      </c>
      <c r="C82" s="4">
        <f t="shared" si="16"/>
        <v>0</v>
      </c>
      <c r="D82" s="4">
        <v>7.71</v>
      </c>
      <c r="E82" s="4">
        <f t="shared" si="17"/>
        <v>1</v>
      </c>
      <c r="F82" s="4">
        <v>6.9</v>
      </c>
      <c r="G82" s="4">
        <f t="shared" si="17"/>
        <v>1</v>
      </c>
      <c r="H82" s="4">
        <v>9.5500000000000007</v>
      </c>
      <c r="I82" s="4">
        <f t="shared" si="17"/>
        <v>1</v>
      </c>
      <c r="J82" s="4">
        <v>13.08</v>
      </c>
      <c r="K82" s="4">
        <f t="shared" si="17"/>
        <v>1</v>
      </c>
    </row>
    <row r="83" spans="1:11" x14ac:dyDescent="0.25">
      <c r="A83" s="4" t="s">
        <v>257</v>
      </c>
      <c r="B83" s="12">
        <v>33.36</v>
      </c>
      <c r="C83" s="4">
        <f t="shared" si="16"/>
        <v>0</v>
      </c>
      <c r="D83" s="4">
        <v>8.0299999999999994</v>
      </c>
      <c r="E83" s="4">
        <f t="shared" si="17"/>
        <v>0</v>
      </c>
      <c r="F83" s="4">
        <v>7.77</v>
      </c>
      <c r="G83" s="4">
        <f t="shared" si="17"/>
        <v>0</v>
      </c>
      <c r="H83" s="4">
        <v>10.35</v>
      </c>
      <c r="I83" s="4">
        <f t="shared" si="17"/>
        <v>1</v>
      </c>
      <c r="J83" s="4">
        <v>14.04</v>
      </c>
      <c r="K83" s="4">
        <f t="shared" si="17"/>
        <v>1</v>
      </c>
    </row>
    <row r="84" spans="1:11" x14ac:dyDescent="0.25">
      <c r="A84" s="4" t="s">
        <v>258</v>
      </c>
      <c r="B84" s="12">
        <v>49.2</v>
      </c>
      <c r="C84" s="4">
        <f t="shared" si="16"/>
        <v>0</v>
      </c>
      <c r="D84" s="4">
        <v>6.04</v>
      </c>
      <c r="E84" s="4">
        <f t="shared" si="17"/>
        <v>1</v>
      </c>
      <c r="F84" s="4">
        <v>4.99</v>
      </c>
      <c r="G84" s="4">
        <f t="shared" si="17"/>
        <v>1</v>
      </c>
      <c r="H84" s="4">
        <v>8.27</v>
      </c>
      <c r="I84" s="4">
        <f t="shared" si="17"/>
        <v>1</v>
      </c>
      <c r="J84" s="4">
        <v>10.25</v>
      </c>
      <c r="K84" s="4">
        <f t="shared" si="17"/>
        <v>1</v>
      </c>
    </row>
    <row r="85" spans="1:11" x14ac:dyDescent="0.25">
      <c r="A85" s="4" t="s">
        <v>259</v>
      </c>
      <c r="B85" s="12">
        <v>56.85</v>
      </c>
      <c r="C85" s="4">
        <f t="shared" si="16"/>
        <v>0</v>
      </c>
      <c r="D85" s="4">
        <v>6.9</v>
      </c>
      <c r="E85" s="4">
        <f t="shared" si="17"/>
        <v>1</v>
      </c>
      <c r="F85" s="4">
        <v>5.83</v>
      </c>
      <c r="G85" s="4">
        <f t="shared" si="17"/>
        <v>1</v>
      </c>
      <c r="H85" s="4">
        <v>9.39</v>
      </c>
      <c r="I85" s="4">
        <f t="shared" si="17"/>
        <v>1</v>
      </c>
      <c r="J85" s="4">
        <v>10.95</v>
      </c>
      <c r="K85" s="4">
        <f t="shared" si="17"/>
        <v>1</v>
      </c>
    </row>
    <row r="86" spans="1:11" x14ac:dyDescent="0.25">
      <c r="A86" s="4" t="s">
        <v>240</v>
      </c>
      <c r="B86" s="12">
        <v>72.37</v>
      </c>
      <c r="C86" s="4">
        <f t="shared" si="16"/>
        <v>0</v>
      </c>
      <c r="D86" s="4">
        <v>3.73</v>
      </c>
      <c r="E86" s="4">
        <f t="shared" si="17"/>
        <v>1</v>
      </c>
      <c r="F86" s="4">
        <v>3.8</v>
      </c>
      <c r="G86" s="4">
        <f t="shared" si="17"/>
        <v>1</v>
      </c>
      <c r="H86" s="4">
        <v>5.01</v>
      </c>
      <c r="I86" s="4">
        <f t="shared" si="17"/>
        <v>1</v>
      </c>
      <c r="J86" s="4">
        <v>10.130000000000001</v>
      </c>
      <c r="K86" s="4">
        <f t="shared" si="17"/>
        <v>1</v>
      </c>
    </row>
    <row r="87" spans="1:11" x14ac:dyDescent="0.25">
      <c r="A87" s="4" t="s">
        <v>241</v>
      </c>
      <c r="B87" s="12">
        <v>90.1</v>
      </c>
      <c r="C87" s="4">
        <f t="shared" si="16"/>
        <v>0</v>
      </c>
      <c r="D87" s="4">
        <v>3.36</v>
      </c>
      <c r="E87" s="4">
        <f t="shared" si="17"/>
        <v>1</v>
      </c>
      <c r="F87" s="4">
        <v>3.32</v>
      </c>
      <c r="G87" s="4">
        <f t="shared" si="17"/>
        <v>1</v>
      </c>
      <c r="H87" s="4">
        <v>4.51</v>
      </c>
      <c r="I87" s="4">
        <f t="shared" si="17"/>
        <v>1</v>
      </c>
      <c r="J87">
        <v>8.73</v>
      </c>
      <c r="K87" s="4">
        <f t="shared" si="17"/>
        <v>1</v>
      </c>
    </row>
    <row r="88" spans="1:11" x14ac:dyDescent="0.25">
      <c r="A88" s="4" t="s">
        <v>78</v>
      </c>
      <c r="B88" s="12">
        <v>19.95</v>
      </c>
      <c r="C88" s="4">
        <f t="shared" si="16"/>
        <v>1</v>
      </c>
      <c r="D88" s="4">
        <v>13.19</v>
      </c>
      <c r="E88" s="4">
        <f t="shared" si="17"/>
        <v>0</v>
      </c>
      <c r="F88" s="4">
        <v>12.3</v>
      </c>
      <c r="G88" s="4">
        <f t="shared" si="17"/>
        <v>0</v>
      </c>
      <c r="H88" s="4">
        <v>16.670000000000002</v>
      </c>
      <c r="I88" s="4">
        <f t="shared" si="17"/>
        <v>0</v>
      </c>
      <c r="J88" s="4">
        <v>23.24</v>
      </c>
      <c r="K88" s="4">
        <f t="shared" si="17"/>
        <v>0</v>
      </c>
    </row>
    <row r="89" spans="1:11" x14ac:dyDescent="0.25">
      <c r="A89" s="4" t="s">
        <v>239</v>
      </c>
      <c r="B89" s="12">
        <v>99.74</v>
      </c>
      <c r="C89" s="4">
        <f t="shared" si="16"/>
        <v>0</v>
      </c>
      <c r="D89" s="4">
        <v>5.68</v>
      </c>
      <c r="E89" s="4">
        <f t="shared" si="17"/>
        <v>1</v>
      </c>
      <c r="F89" s="4">
        <v>5.53</v>
      </c>
      <c r="G89" s="4">
        <f t="shared" si="17"/>
        <v>1</v>
      </c>
      <c r="H89" s="4">
        <v>8.33</v>
      </c>
      <c r="I89" s="4">
        <f t="shared" si="17"/>
        <v>1</v>
      </c>
      <c r="J89" s="4">
        <v>12.21</v>
      </c>
      <c r="K89" s="4">
        <f t="shared" si="17"/>
        <v>1</v>
      </c>
    </row>
    <row r="90" spans="1:11" x14ac:dyDescent="0.25">
      <c r="A90" s="4" t="s">
        <v>245</v>
      </c>
      <c r="B90" s="12">
        <v>74.33</v>
      </c>
      <c r="C90" s="4">
        <f t="shared" si="16"/>
        <v>0</v>
      </c>
      <c r="D90" s="4">
        <v>8.15</v>
      </c>
      <c r="E90" s="4">
        <f t="shared" si="17"/>
        <v>0</v>
      </c>
      <c r="F90" s="4">
        <v>7.43</v>
      </c>
      <c r="G90" s="4">
        <f t="shared" si="17"/>
        <v>0</v>
      </c>
      <c r="H90" s="4">
        <v>10.050000000000001</v>
      </c>
      <c r="I90" s="4">
        <f t="shared" si="17"/>
        <v>1</v>
      </c>
      <c r="J90" s="4">
        <v>15.24</v>
      </c>
      <c r="K90" s="4">
        <f t="shared" si="17"/>
        <v>0</v>
      </c>
    </row>
    <row r="91" spans="1:11" x14ac:dyDescent="0.25">
      <c r="A91" s="12" t="s">
        <v>111</v>
      </c>
      <c r="B91" s="12">
        <v>17.38</v>
      </c>
      <c r="C91" s="4">
        <f t="shared" si="16"/>
        <v>1</v>
      </c>
      <c r="D91" s="4">
        <v>15.22</v>
      </c>
      <c r="E91" s="4">
        <f t="shared" si="17"/>
        <v>0</v>
      </c>
      <c r="F91" s="4">
        <v>13.95</v>
      </c>
      <c r="G91" s="4">
        <f t="shared" si="17"/>
        <v>0</v>
      </c>
      <c r="H91" s="4">
        <v>19.8</v>
      </c>
      <c r="I91" s="4">
        <f t="shared" si="17"/>
        <v>0</v>
      </c>
      <c r="J91" s="4">
        <v>25.39</v>
      </c>
      <c r="K91" s="4">
        <f t="shared" si="17"/>
        <v>0</v>
      </c>
    </row>
    <row r="92" spans="1:11" x14ac:dyDescent="0.25">
      <c r="A92" s="4" t="s">
        <v>112</v>
      </c>
      <c r="B92" s="12">
        <v>16.440000000000001</v>
      </c>
      <c r="C92" s="4">
        <f t="shared" si="16"/>
        <v>1</v>
      </c>
      <c r="D92" s="4">
        <v>16.5</v>
      </c>
      <c r="E92" s="4">
        <f t="shared" si="17"/>
        <v>0</v>
      </c>
      <c r="F92" s="4">
        <v>14.66</v>
      </c>
      <c r="G92" s="4">
        <f t="shared" si="17"/>
        <v>0</v>
      </c>
      <c r="H92" s="4">
        <v>21.6</v>
      </c>
      <c r="I92" s="4">
        <f t="shared" si="17"/>
        <v>0</v>
      </c>
      <c r="J92" s="4">
        <v>28.13</v>
      </c>
      <c r="K92" s="4">
        <f t="shared" si="17"/>
        <v>0</v>
      </c>
    </row>
    <row r="93" spans="1:11" x14ac:dyDescent="0.25">
      <c r="A93" s="4" t="s">
        <v>113</v>
      </c>
      <c r="B93" s="12">
        <v>34.74</v>
      </c>
      <c r="C93" s="4">
        <f t="shared" si="16"/>
        <v>0</v>
      </c>
      <c r="D93" s="4">
        <v>9.91</v>
      </c>
      <c r="E93" s="4">
        <f t="shared" si="17"/>
        <v>0</v>
      </c>
      <c r="F93" s="4">
        <v>9.5399999999999991</v>
      </c>
      <c r="G93" s="4">
        <f t="shared" si="17"/>
        <v>0</v>
      </c>
      <c r="H93" s="4">
        <v>12.98</v>
      </c>
      <c r="I93" s="4">
        <f t="shared" si="17"/>
        <v>0</v>
      </c>
      <c r="J93" s="4">
        <v>19.14</v>
      </c>
      <c r="K93" s="4">
        <f t="shared" si="17"/>
        <v>0</v>
      </c>
    </row>
    <row r="94" spans="1:11" x14ac:dyDescent="0.25">
      <c r="A94" s="4" t="s">
        <v>103</v>
      </c>
      <c r="B94" s="12">
        <v>56.94</v>
      </c>
      <c r="C94" s="4">
        <f t="shared" si="16"/>
        <v>0</v>
      </c>
      <c r="D94" s="4">
        <v>11.72</v>
      </c>
      <c r="E94" s="4">
        <f t="shared" si="17"/>
        <v>0</v>
      </c>
      <c r="F94" s="4">
        <v>10.84</v>
      </c>
      <c r="G94" s="4">
        <f t="shared" si="17"/>
        <v>0</v>
      </c>
      <c r="H94" s="4">
        <v>14.79</v>
      </c>
      <c r="I94" s="4">
        <f t="shared" si="17"/>
        <v>0</v>
      </c>
      <c r="J94" s="4">
        <v>22.54</v>
      </c>
      <c r="K94" s="4">
        <f t="shared" si="17"/>
        <v>0</v>
      </c>
    </row>
    <row r="95" spans="1:11" x14ac:dyDescent="0.25">
      <c r="A95" s="4" t="s">
        <v>104</v>
      </c>
      <c r="B95" s="12">
        <v>61.37</v>
      </c>
      <c r="C95" s="4">
        <f t="shared" si="16"/>
        <v>0</v>
      </c>
      <c r="D95" s="4">
        <v>10.89</v>
      </c>
      <c r="E95" s="4">
        <f t="shared" si="17"/>
        <v>0</v>
      </c>
      <c r="F95" s="4">
        <v>8.8800000000000008</v>
      </c>
      <c r="G95" s="4">
        <f t="shared" si="17"/>
        <v>0</v>
      </c>
      <c r="H95" s="4">
        <v>13.23</v>
      </c>
      <c r="I95" s="4">
        <f t="shared" si="17"/>
        <v>0</v>
      </c>
      <c r="J95" s="4">
        <v>17.329999999999998</v>
      </c>
      <c r="K95" s="4">
        <f t="shared" si="17"/>
        <v>0</v>
      </c>
    </row>
    <row r="96" spans="1:11" x14ac:dyDescent="0.25">
      <c r="A96" s="4" t="s">
        <v>105</v>
      </c>
      <c r="B96" s="12">
        <v>31.11</v>
      </c>
      <c r="C96" s="4">
        <f t="shared" si="16"/>
        <v>0</v>
      </c>
      <c r="D96" s="4">
        <v>8.64</v>
      </c>
      <c r="E96" s="4">
        <f t="shared" si="17"/>
        <v>0</v>
      </c>
      <c r="F96" s="4">
        <v>8.4600000000000009</v>
      </c>
      <c r="G96" s="4">
        <f t="shared" si="17"/>
        <v>0</v>
      </c>
      <c r="H96" s="4">
        <v>10.71</v>
      </c>
      <c r="I96" s="4">
        <f t="shared" si="17"/>
        <v>0</v>
      </c>
      <c r="J96" s="4">
        <v>16.690000000000001</v>
      </c>
      <c r="K96" s="4">
        <f t="shared" si="17"/>
        <v>0</v>
      </c>
    </row>
    <row r="97" spans="1:11" x14ac:dyDescent="0.25">
      <c r="A97" s="4" t="s">
        <v>237</v>
      </c>
      <c r="B97" s="12">
        <v>96.76</v>
      </c>
      <c r="C97" s="4">
        <f t="shared" si="16"/>
        <v>0</v>
      </c>
      <c r="D97" s="4">
        <v>0.39</v>
      </c>
      <c r="E97" s="4">
        <f t="shared" si="17"/>
        <v>1</v>
      </c>
      <c r="F97" s="4">
        <v>0.31</v>
      </c>
      <c r="G97" s="4">
        <f t="shared" si="17"/>
        <v>1</v>
      </c>
      <c r="H97" s="4">
        <v>0.49</v>
      </c>
      <c r="I97" s="4">
        <f t="shared" si="17"/>
        <v>1</v>
      </c>
      <c r="J97" s="4">
        <v>0.6</v>
      </c>
      <c r="K97" s="4">
        <f t="shared" si="17"/>
        <v>1</v>
      </c>
    </row>
    <row r="98" spans="1:11" x14ac:dyDescent="0.25">
      <c r="A98" s="4" t="s">
        <v>238</v>
      </c>
      <c r="B98" s="12">
        <v>90.12</v>
      </c>
      <c r="C98" s="4">
        <f t="shared" si="16"/>
        <v>0</v>
      </c>
      <c r="D98" s="4">
        <v>5.51</v>
      </c>
      <c r="E98" s="4">
        <f t="shared" si="17"/>
        <v>1</v>
      </c>
      <c r="F98" s="4">
        <v>5.27</v>
      </c>
      <c r="G98" s="4">
        <f t="shared" si="17"/>
        <v>1</v>
      </c>
      <c r="H98" s="4">
        <v>7.6</v>
      </c>
      <c r="I98" s="4">
        <f t="shared" si="17"/>
        <v>1</v>
      </c>
      <c r="J98" s="4">
        <v>10.66</v>
      </c>
      <c r="K98" s="4">
        <f t="shared" si="17"/>
        <v>1</v>
      </c>
    </row>
    <row r="99" spans="1:11" x14ac:dyDescent="0.25">
      <c r="A99" s="4" t="s">
        <v>28</v>
      </c>
      <c r="B99" s="12">
        <v>10.11</v>
      </c>
      <c r="C99" s="4">
        <f t="shared" si="16"/>
        <v>1</v>
      </c>
      <c r="D99" s="4">
        <v>23.18</v>
      </c>
      <c r="E99" s="4">
        <f t="shared" si="17"/>
        <v>0</v>
      </c>
      <c r="F99" s="4">
        <v>23.33</v>
      </c>
      <c r="G99" s="4">
        <f t="shared" si="17"/>
        <v>0</v>
      </c>
      <c r="H99" s="4">
        <v>29.6</v>
      </c>
      <c r="I99" s="4">
        <f t="shared" si="17"/>
        <v>0</v>
      </c>
      <c r="J99" s="4">
        <v>39.18</v>
      </c>
      <c r="K99" s="4">
        <f t="shared" si="17"/>
        <v>0</v>
      </c>
    </row>
    <row r="100" spans="1:11" x14ac:dyDescent="0.25">
      <c r="A100" s="4" t="s">
        <v>29</v>
      </c>
      <c r="B100" s="12">
        <v>12.85</v>
      </c>
      <c r="C100" s="4">
        <f t="shared" si="16"/>
        <v>1</v>
      </c>
      <c r="D100" s="4">
        <v>19.75</v>
      </c>
      <c r="E100" s="4">
        <f t="shared" si="17"/>
        <v>0</v>
      </c>
      <c r="F100" s="4">
        <v>18.77</v>
      </c>
      <c r="G100" s="4">
        <f t="shared" si="17"/>
        <v>0</v>
      </c>
      <c r="H100" s="4">
        <v>25.44</v>
      </c>
      <c r="I100" s="4">
        <f t="shared" si="17"/>
        <v>0</v>
      </c>
      <c r="J100" s="4">
        <v>32.950000000000003</v>
      </c>
      <c r="K100" s="4">
        <f t="shared" si="17"/>
        <v>0</v>
      </c>
    </row>
    <row r="101" spans="1:11" x14ac:dyDescent="0.25">
      <c r="A101" s="4" t="s">
        <v>30</v>
      </c>
      <c r="B101" s="12">
        <v>17.309999999999999</v>
      </c>
      <c r="C101" s="4">
        <f t="shared" si="16"/>
        <v>1</v>
      </c>
      <c r="D101" s="4">
        <v>17.690000000000001</v>
      </c>
      <c r="E101" s="4">
        <f t="shared" si="17"/>
        <v>0</v>
      </c>
      <c r="F101" s="4">
        <v>14.91</v>
      </c>
      <c r="G101" s="4">
        <f t="shared" si="17"/>
        <v>0</v>
      </c>
      <c r="H101" s="4">
        <v>24.54</v>
      </c>
      <c r="I101" s="4">
        <f t="shared" si="17"/>
        <v>0</v>
      </c>
      <c r="J101" s="4">
        <v>29.68</v>
      </c>
      <c r="K101" s="4">
        <f t="shared" si="17"/>
        <v>0</v>
      </c>
    </row>
    <row r="102" spans="1:11" x14ac:dyDescent="0.25">
      <c r="A102" s="4" t="s">
        <v>107</v>
      </c>
      <c r="B102" s="12">
        <v>20.96</v>
      </c>
      <c r="C102" s="4">
        <f t="shared" si="16"/>
        <v>1</v>
      </c>
      <c r="D102" s="4">
        <v>10.61</v>
      </c>
      <c r="E102" s="4">
        <f t="shared" si="17"/>
        <v>0</v>
      </c>
      <c r="F102" s="4">
        <v>10.210000000000001</v>
      </c>
      <c r="G102" s="4">
        <f t="shared" si="17"/>
        <v>0</v>
      </c>
      <c r="H102" s="4">
        <v>15</v>
      </c>
      <c r="I102" s="4">
        <f t="shared" si="17"/>
        <v>0</v>
      </c>
      <c r="J102" s="4">
        <v>22.26</v>
      </c>
      <c r="K102" s="4">
        <f t="shared" si="17"/>
        <v>0</v>
      </c>
    </row>
    <row r="103" spans="1:11" x14ac:dyDescent="0.25">
      <c r="A103" s="4" t="s">
        <v>108</v>
      </c>
      <c r="B103" s="12">
        <v>19.41</v>
      </c>
      <c r="C103" s="4">
        <f t="shared" si="16"/>
        <v>1</v>
      </c>
      <c r="D103" s="4">
        <v>12.17</v>
      </c>
      <c r="E103" s="4">
        <f t="shared" si="17"/>
        <v>0</v>
      </c>
      <c r="F103" s="4">
        <v>10.35</v>
      </c>
      <c r="G103" s="4">
        <f t="shared" si="17"/>
        <v>0</v>
      </c>
      <c r="H103" s="4">
        <v>14.98</v>
      </c>
      <c r="I103" s="4">
        <f t="shared" si="17"/>
        <v>0</v>
      </c>
      <c r="J103" s="4">
        <v>18.66</v>
      </c>
      <c r="K103" s="4">
        <f t="shared" si="17"/>
        <v>0</v>
      </c>
    </row>
    <row r="104" spans="1:11" x14ac:dyDescent="0.25">
      <c r="A104" s="4" t="s">
        <v>109</v>
      </c>
      <c r="B104" s="12">
        <v>22.74</v>
      </c>
      <c r="C104" s="4">
        <f t="shared" si="16"/>
        <v>1</v>
      </c>
      <c r="D104" s="4">
        <v>14.75</v>
      </c>
      <c r="E104" s="4">
        <f t="shared" si="17"/>
        <v>0</v>
      </c>
      <c r="F104" s="4">
        <v>14.17</v>
      </c>
      <c r="G104" s="4">
        <f t="shared" si="17"/>
        <v>0</v>
      </c>
      <c r="H104" s="4">
        <v>17.739999999999998</v>
      </c>
      <c r="I104" s="4">
        <f t="shared" si="17"/>
        <v>0</v>
      </c>
      <c r="J104" s="4">
        <v>25.43</v>
      </c>
      <c r="K104" s="4">
        <f t="shared" si="17"/>
        <v>0</v>
      </c>
    </row>
    <row r="105" spans="1:11" x14ac:dyDescent="0.25">
      <c r="A105" s="4" t="s">
        <v>126</v>
      </c>
      <c r="B105" s="12">
        <v>26.5</v>
      </c>
      <c r="C105" s="4">
        <f t="shared" si="16"/>
        <v>1</v>
      </c>
      <c r="D105" s="4">
        <v>10.89</v>
      </c>
      <c r="E105" s="4">
        <f t="shared" si="17"/>
        <v>0</v>
      </c>
      <c r="F105" s="4">
        <v>18.21</v>
      </c>
      <c r="G105" s="4">
        <f t="shared" si="17"/>
        <v>0</v>
      </c>
      <c r="H105" s="4">
        <v>12.82</v>
      </c>
      <c r="I105" s="4">
        <f t="shared" si="17"/>
        <v>0</v>
      </c>
      <c r="J105" s="4">
        <v>18.21</v>
      </c>
      <c r="K105" s="4">
        <f t="shared" si="17"/>
        <v>0</v>
      </c>
    </row>
    <row r="106" spans="1:11" x14ac:dyDescent="0.25">
      <c r="A106" s="4" t="s">
        <v>224</v>
      </c>
      <c r="B106" s="12">
        <v>45.06</v>
      </c>
      <c r="C106" s="4">
        <f t="shared" si="16"/>
        <v>0</v>
      </c>
      <c r="D106" s="4">
        <v>13.2</v>
      </c>
      <c r="E106" s="4">
        <f t="shared" si="17"/>
        <v>0</v>
      </c>
      <c r="F106" s="4">
        <v>12.26</v>
      </c>
      <c r="G106" s="4">
        <f t="shared" si="17"/>
        <v>0</v>
      </c>
      <c r="H106" s="4">
        <v>16.350000000000001</v>
      </c>
      <c r="I106" s="4">
        <f t="shared" si="17"/>
        <v>0</v>
      </c>
      <c r="J106" s="4">
        <v>22.03</v>
      </c>
      <c r="K106" s="4">
        <f t="shared" si="17"/>
        <v>0</v>
      </c>
    </row>
    <row r="107" spans="1:11" x14ac:dyDescent="0.25">
      <c r="A107" s="4" t="s">
        <v>242</v>
      </c>
      <c r="B107" s="12">
        <v>99.96</v>
      </c>
      <c r="C107" s="4">
        <f t="shared" si="16"/>
        <v>0</v>
      </c>
      <c r="D107" s="4">
        <v>1.46</v>
      </c>
      <c r="E107" s="4">
        <f t="shared" si="17"/>
        <v>1</v>
      </c>
      <c r="F107" s="4">
        <v>0.91</v>
      </c>
      <c r="G107" s="4">
        <f t="shared" si="17"/>
        <v>1</v>
      </c>
      <c r="H107" s="4">
        <v>1.9</v>
      </c>
      <c r="I107" s="4">
        <f t="shared" si="17"/>
        <v>1</v>
      </c>
      <c r="J107" s="4">
        <v>2.16</v>
      </c>
      <c r="K107" s="4">
        <f t="shared" si="17"/>
        <v>1</v>
      </c>
    </row>
    <row r="108" spans="1:11" x14ac:dyDescent="0.25">
      <c r="A108" s="4" t="s">
        <v>24</v>
      </c>
      <c r="B108" s="12">
        <v>39.06</v>
      </c>
      <c r="C108" s="4">
        <f t="shared" si="16"/>
        <v>0</v>
      </c>
      <c r="D108" s="4">
        <v>12.42</v>
      </c>
      <c r="E108" s="4">
        <f t="shared" ref="E108:K126" si="18">IF(D108&gt;E$129,0,1)</f>
        <v>0</v>
      </c>
      <c r="F108" s="4">
        <v>10.97</v>
      </c>
      <c r="G108" s="4">
        <f t="shared" si="18"/>
        <v>0</v>
      </c>
      <c r="H108" s="4">
        <v>16.170000000000002</v>
      </c>
      <c r="I108" s="4">
        <f t="shared" si="18"/>
        <v>0</v>
      </c>
      <c r="J108" s="4">
        <v>20.77</v>
      </c>
      <c r="K108" s="4">
        <f t="shared" si="18"/>
        <v>0</v>
      </c>
    </row>
    <row r="109" spans="1:11" x14ac:dyDescent="0.25">
      <c r="A109" s="4" t="s">
        <v>26</v>
      </c>
      <c r="B109" s="12">
        <v>23.41</v>
      </c>
      <c r="C109" s="4">
        <f t="shared" si="16"/>
        <v>1</v>
      </c>
      <c r="D109" s="4">
        <v>8.36</v>
      </c>
      <c r="E109" s="4">
        <f t="shared" si="18"/>
        <v>0</v>
      </c>
      <c r="F109" s="4">
        <v>7.68</v>
      </c>
      <c r="G109" s="4">
        <f t="shared" si="18"/>
        <v>0</v>
      </c>
      <c r="H109" s="4">
        <v>10.95</v>
      </c>
      <c r="I109" s="4">
        <f t="shared" si="18"/>
        <v>0</v>
      </c>
      <c r="J109" s="4">
        <v>15.07</v>
      </c>
      <c r="K109" s="4">
        <f t="shared" si="18"/>
        <v>0</v>
      </c>
    </row>
    <row r="110" spans="1:11" x14ac:dyDescent="0.25">
      <c r="A110" s="4" t="s">
        <v>95</v>
      </c>
      <c r="B110" s="12">
        <v>31.76</v>
      </c>
      <c r="C110" s="4">
        <f t="shared" si="16"/>
        <v>0</v>
      </c>
      <c r="D110" s="4">
        <v>10.029999999999999</v>
      </c>
      <c r="E110" s="4">
        <f t="shared" si="18"/>
        <v>0</v>
      </c>
      <c r="F110" s="4">
        <v>9.52</v>
      </c>
      <c r="G110" s="4">
        <f t="shared" si="18"/>
        <v>0</v>
      </c>
      <c r="H110" s="4">
        <v>13.07</v>
      </c>
      <c r="I110" s="4">
        <f t="shared" si="18"/>
        <v>0</v>
      </c>
      <c r="J110" s="4">
        <v>18.510000000000002</v>
      </c>
      <c r="K110" s="4">
        <f t="shared" si="18"/>
        <v>0</v>
      </c>
    </row>
    <row r="111" spans="1:11" x14ac:dyDescent="0.25">
      <c r="A111" s="4" t="s">
        <v>96</v>
      </c>
      <c r="B111" s="12">
        <v>36.08</v>
      </c>
      <c r="C111" s="4">
        <f t="shared" si="16"/>
        <v>0</v>
      </c>
      <c r="D111" s="4">
        <v>15.84</v>
      </c>
      <c r="E111" s="4">
        <f t="shared" si="18"/>
        <v>0</v>
      </c>
      <c r="F111" s="4">
        <v>13.46</v>
      </c>
      <c r="G111" s="4">
        <f t="shared" si="18"/>
        <v>0</v>
      </c>
      <c r="H111" s="4">
        <v>19.16</v>
      </c>
      <c r="I111" s="4">
        <f t="shared" si="18"/>
        <v>0</v>
      </c>
      <c r="J111" s="4">
        <v>24.23</v>
      </c>
      <c r="K111" s="4">
        <f t="shared" si="18"/>
        <v>0</v>
      </c>
    </row>
    <row r="112" spans="1:11" x14ac:dyDescent="0.25">
      <c r="A112" s="4" t="s">
        <v>191</v>
      </c>
      <c r="B112" s="12">
        <v>29.44</v>
      </c>
      <c r="C112" s="4">
        <f t="shared" si="16"/>
        <v>0</v>
      </c>
      <c r="D112" s="4">
        <v>10.07</v>
      </c>
      <c r="E112" s="4">
        <f t="shared" si="18"/>
        <v>0</v>
      </c>
      <c r="F112" s="4">
        <v>9.51</v>
      </c>
      <c r="G112" s="4">
        <f t="shared" si="18"/>
        <v>0</v>
      </c>
      <c r="H112" s="4">
        <v>12.51</v>
      </c>
      <c r="I112" s="4">
        <f t="shared" si="18"/>
        <v>0</v>
      </c>
      <c r="J112" s="4">
        <v>18.32</v>
      </c>
      <c r="K112" s="4">
        <f t="shared" si="18"/>
        <v>0</v>
      </c>
    </row>
    <row r="113" spans="1:11" x14ac:dyDescent="0.25">
      <c r="A113" s="4" t="s">
        <v>193</v>
      </c>
      <c r="B113" s="12">
        <v>27.82</v>
      </c>
      <c r="C113" s="4">
        <f t="shared" si="16"/>
        <v>0</v>
      </c>
      <c r="D113" s="4">
        <v>8.84</v>
      </c>
      <c r="E113" s="4">
        <f t="shared" si="18"/>
        <v>0</v>
      </c>
      <c r="F113" s="4">
        <v>8.17</v>
      </c>
      <c r="G113" s="4">
        <f t="shared" si="18"/>
        <v>0</v>
      </c>
      <c r="H113" s="4">
        <v>10.77</v>
      </c>
      <c r="I113" s="4">
        <f t="shared" si="18"/>
        <v>0</v>
      </c>
      <c r="J113" s="4">
        <v>14.71</v>
      </c>
      <c r="K113" s="4">
        <f t="shared" si="18"/>
        <v>0</v>
      </c>
    </row>
    <row r="114" spans="1:11" x14ac:dyDescent="0.25">
      <c r="A114" s="4" t="s">
        <v>194</v>
      </c>
      <c r="B114" s="12">
        <v>60.63</v>
      </c>
      <c r="C114" s="4">
        <f t="shared" si="16"/>
        <v>0</v>
      </c>
      <c r="D114" s="4">
        <v>8.92</v>
      </c>
      <c r="E114" s="4">
        <f t="shared" si="18"/>
        <v>0</v>
      </c>
      <c r="F114" s="4">
        <v>8.06</v>
      </c>
      <c r="G114" s="4">
        <f t="shared" si="18"/>
        <v>0</v>
      </c>
      <c r="H114" s="4">
        <v>11.78</v>
      </c>
      <c r="I114" s="4">
        <f t="shared" si="18"/>
        <v>0</v>
      </c>
      <c r="J114" s="4">
        <v>15.48</v>
      </c>
      <c r="K114" s="4">
        <f t="shared" si="18"/>
        <v>0</v>
      </c>
    </row>
    <row r="115" spans="1:11" x14ac:dyDescent="0.25">
      <c r="A115" s="4" t="s">
        <v>195</v>
      </c>
      <c r="B115" s="12">
        <v>31.37</v>
      </c>
      <c r="C115" s="4">
        <f t="shared" si="16"/>
        <v>0</v>
      </c>
      <c r="D115" s="4">
        <v>10.99</v>
      </c>
      <c r="E115" s="4">
        <f t="shared" si="18"/>
        <v>0</v>
      </c>
      <c r="F115" s="4">
        <v>9.52</v>
      </c>
      <c r="G115" s="4">
        <f t="shared" si="18"/>
        <v>0</v>
      </c>
      <c r="H115" s="4">
        <v>13.65</v>
      </c>
      <c r="I115" s="4">
        <f t="shared" si="18"/>
        <v>0</v>
      </c>
      <c r="J115" s="4">
        <v>16.64</v>
      </c>
      <c r="K115" s="4">
        <f t="shared" si="18"/>
        <v>0</v>
      </c>
    </row>
    <row r="116" spans="1:11" x14ac:dyDescent="0.25">
      <c r="A116" s="4" t="s">
        <v>196</v>
      </c>
      <c r="B116" s="12">
        <v>45.35</v>
      </c>
      <c r="C116" s="4">
        <f t="shared" si="16"/>
        <v>0</v>
      </c>
      <c r="D116" s="4">
        <v>13.39</v>
      </c>
      <c r="E116" s="4">
        <f t="shared" si="18"/>
        <v>0</v>
      </c>
      <c r="F116" s="4">
        <v>13.15</v>
      </c>
      <c r="G116" s="4">
        <f t="shared" si="18"/>
        <v>0</v>
      </c>
      <c r="H116" s="4">
        <v>17.420000000000002</v>
      </c>
      <c r="I116" s="4">
        <f t="shared" si="18"/>
        <v>0</v>
      </c>
      <c r="J116" s="4">
        <v>22.13</v>
      </c>
      <c r="K116" s="4">
        <f t="shared" si="18"/>
        <v>0</v>
      </c>
    </row>
    <row r="117" spans="1:11" x14ac:dyDescent="0.25">
      <c r="A117" s="3" t="s">
        <v>264</v>
      </c>
      <c r="B117" s="3">
        <v>65.239999999999995</v>
      </c>
      <c r="C117" s="3">
        <f t="shared" si="16"/>
        <v>0</v>
      </c>
      <c r="D117" s="3">
        <v>6.92</v>
      </c>
      <c r="E117" s="3">
        <f t="shared" si="18"/>
        <v>1</v>
      </c>
      <c r="F117" s="3">
        <v>6.39</v>
      </c>
      <c r="G117" s="3">
        <f t="shared" si="18"/>
        <v>1</v>
      </c>
      <c r="H117" s="3">
        <v>8.89</v>
      </c>
      <c r="I117" s="3">
        <f t="shared" si="18"/>
        <v>1</v>
      </c>
      <c r="J117" s="4">
        <v>11.79</v>
      </c>
      <c r="K117" s="3">
        <f t="shared" si="18"/>
        <v>1</v>
      </c>
    </row>
    <row r="118" spans="1:11" x14ac:dyDescent="0.25">
      <c r="A118" s="4" t="s">
        <v>197</v>
      </c>
      <c r="B118" s="12">
        <v>24.03</v>
      </c>
      <c r="C118" s="4">
        <f t="shared" si="16"/>
        <v>1</v>
      </c>
      <c r="D118" s="4">
        <v>9.51</v>
      </c>
      <c r="E118" s="4">
        <f t="shared" si="18"/>
        <v>0</v>
      </c>
      <c r="F118" s="4">
        <v>8.2799999999999994</v>
      </c>
      <c r="G118" s="4">
        <f t="shared" si="18"/>
        <v>0</v>
      </c>
      <c r="H118" s="4">
        <v>11.51</v>
      </c>
      <c r="I118" s="4">
        <f t="shared" si="18"/>
        <v>0</v>
      </c>
      <c r="J118" s="4">
        <v>15.81</v>
      </c>
      <c r="K118" s="4">
        <f t="shared" si="18"/>
        <v>0</v>
      </c>
    </row>
    <row r="119" spans="1:11" x14ac:dyDescent="0.25">
      <c r="A119" s="4" t="s">
        <v>198</v>
      </c>
      <c r="B119" s="12">
        <v>28.96</v>
      </c>
      <c r="C119" s="4">
        <f t="shared" si="16"/>
        <v>0</v>
      </c>
      <c r="D119" s="4">
        <v>12.59</v>
      </c>
      <c r="E119" s="4">
        <f t="shared" si="18"/>
        <v>0</v>
      </c>
      <c r="F119" s="4">
        <v>11.81</v>
      </c>
      <c r="G119" s="4">
        <f t="shared" si="18"/>
        <v>0</v>
      </c>
      <c r="H119" s="4">
        <v>16.71</v>
      </c>
      <c r="I119" s="4">
        <f t="shared" si="18"/>
        <v>0</v>
      </c>
      <c r="J119" s="4">
        <v>20.82</v>
      </c>
      <c r="K119" s="4">
        <f t="shared" si="18"/>
        <v>0</v>
      </c>
    </row>
    <row r="120" spans="1:11" x14ac:dyDescent="0.25">
      <c r="A120" s="4" t="s">
        <v>199</v>
      </c>
      <c r="B120" s="12">
        <v>22.04</v>
      </c>
      <c r="C120" s="4">
        <f t="shared" si="16"/>
        <v>1</v>
      </c>
      <c r="D120" s="4">
        <v>8.83</v>
      </c>
      <c r="E120" s="4">
        <f t="shared" si="18"/>
        <v>0</v>
      </c>
      <c r="F120" s="4">
        <v>8.4</v>
      </c>
      <c r="G120" s="4">
        <f t="shared" si="18"/>
        <v>0</v>
      </c>
      <c r="H120" s="4">
        <v>10.78</v>
      </c>
      <c r="I120" s="4">
        <f t="shared" si="18"/>
        <v>0</v>
      </c>
      <c r="J120" s="4">
        <v>16.82</v>
      </c>
      <c r="K120" s="4">
        <f t="shared" si="18"/>
        <v>0</v>
      </c>
    </row>
    <row r="121" spans="1:11" x14ac:dyDescent="0.25">
      <c r="A121" s="4" t="s">
        <v>200</v>
      </c>
      <c r="B121" s="12">
        <v>51.95</v>
      </c>
      <c r="C121" s="4">
        <f t="shared" si="16"/>
        <v>0</v>
      </c>
      <c r="D121" s="4">
        <v>8.0500000000000007</v>
      </c>
      <c r="E121" s="4">
        <f t="shared" si="18"/>
        <v>0</v>
      </c>
      <c r="F121" s="4">
        <v>7.22</v>
      </c>
      <c r="G121" s="4">
        <f t="shared" si="18"/>
        <v>1</v>
      </c>
      <c r="H121" s="4">
        <v>10.17</v>
      </c>
      <c r="I121" s="4">
        <f t="shared" si="18"/>
        <v>1</v>
      </c>
      <c r="J121" s="4">
        <v>13.19</v>
      </c>
      <c r="K121" s="4">
        <f t="shared" si="18"/>
        <v>1</v>
      </c>
    </row>
    <row r="122" spans="1:11" x14ac:dyDescent="0.25">
      <c r="A122" s="4" t="s">
        <v>201</v>
      </c>
      <c r="B122" s="12">
        <v>69.290000000000006</v>
      </c>
      <c r="C122" s="4">
        <f t="shared" si="16"/>
        <v>0</v>
      </c>
      <c r="D122" s="4">
        <v>12.27</v>
      </c>
      <c r="E122" s="4">
        <f t="shared" si="18"/>
        <v>0</v>
      </c>
      <c r="F122" s="4">
        <v>8.89</v>
      </c>
      <c r="G122" s="4">
        <f t="shared" si="18"/>
        <v>0</v>
      </c>
      <c r="H122" s="4">
        <v>13.3</v>
      </c>
      <c r="I122" s="4">
        <f t="shared" si="18"/>
        <v>0</v>
      </c>
      <c r="J122" s="4">
        <v>17.88</v>
      </c>
      <c r="K122" s="4">
        <f t="shared" si="18"/>
        <v>0</v>
      </c>
    </row>
    <row r="123" spans="1:11" x14ac:dyDescent="0.25">
      <c r="A123" s="3" t="s">
        <v>202</v>
      </c>
      <c r="B123" s="3">
        <v>65.19</v>
      </c>
      <c r="C123" s="3">
        <f t="shared" si="16"/>
        <v>0</v>
      </c>
      <c r="D123" s="3">
        <v>9.9499999999999993</v>
      </c>
      <c r="E123" s="3">
        <f t="shared" si="18"/>
        <v>0</v>
      </c>
      <c r="F123" s="3">
        <v>9.0500000000000007</v>
      </c>
      <c r="G123" s="3">
        <f t="shared" si="18"/>
        <v>0</v>
      </c>
      <c r="H123" s="3">
        <v>13.41</v>
      </c>
      <c r="I123" s="3">
        <f t="shared" si="18"/>
        <v>0</v>
      </c>
      <c r="J123" s="4">
        <v>16.54</v>
      </c>
      <c r="K123" s="3">
        <f t="shared" si="18"/>
        <v>0</v>
      </c>
    </row>
    <row r="124" spans="1:11" x14ac:dyDescent="0.25">
      <c r="A124" s="4" t="s">
        <v>203</v>
      </c>
      <c r="B124" s="12">
        <v>47.31</v>
      </c>
      <c r="C124" s="4">
        <f t="shared" si="16"/>
        <v>0</v>
      </c>
      <c r="D124" s="4">
        <v>8.75</v>
      </c>
      <c r="E124" s="4">
        <f t="shared" si="18"/>
        <v>0</v>
      </c>
      <c r="F124" s="4">
        <v>9.52</v>
      </c>
      <c r="G124" s="4">
        <f t="shared" si="18"/>
        <v>0</v>
      </c>
      <c r="H124" s="4">
        <v>11.32</v>
      </c>
      <c r="I124" s="4">
        <f t="shared" si="18"/>
        <v>0</v>
      </c>
      <c r="J124" s="4">
        <v>17.579999999999998</v>
      </c>
      <c r="K124" s="4">
        <f t="shared" si="18"/>
        <v>0</v>
      </c>
    </row>
    <row r="125" spans="1:11" x14ac:dyDescent="0.25">
      <c r="A125" s="4" t="s">
        <v>208</v>
      </c>
      <c r="B125" s="12">
        <v>66.44</v>
      </c>
      <c r="C125" s="4">
        <f t="shared" si="16"/>
        <v>0</v>
      </c>
      <c r="D125" s="4">
        <v>12.04</v>
      </c>
      <c r="E125" s="4">
        <f t="shared" si="18"/>
        <v>0</v>
      </c>
      <c r="F125" s="4">
        <v>10.84</v>
      </c>
      <c r="G125" s="4">
        <f t="shared" si="18"/>
        <v>0</v>
      </c>
      <c r="H125" s="4">
        <v>15.96</v>
      </c>
      <c r="I125" s="4">
        <f t="shared" si="18"/>
        <v>0</v>
      </c>
      <c r="J125" s="4">
        <v>20.22</v>
      </c>
      <c r="K125" s="4">
        <f t="shared" si="18"/>
        <v>0</v>
      </c>
    </row>
    <row r="126" spans="1:11" x14ac:dyDescent="0.25">
      <c r="A126" s="4" t="s">
        <v>91</v>
      </c>
      <c r="B126" s="12">
        <v>18.600000000000001</v>
      </c>
      <c r="C126" s="4">
        <f t="shared" si="16"/>
        <v>1</v>
      </c>
      <c r="D126" s="4">
        <v>16.739999999999998</v>
      </c>
      <c r="E126" s="4">
        <f t="shared" si="18"/>
        <v>0</v>
      </c>
      <c r="F126" s="4">
        <v>14.63</v>
      </c>
      <c r="G126" s="4">
        <f t="shared" si="18"/>
        <v>0</v>
      </c>
      <c r="H126" s="4">
        <v>21.35</v>
      </c>
      <c r="I126" s="4">
        <f t="shared" si="18"/>
        <v>0</v>
      </c>
      <c r="J126">
        <v>26.05</v>
      </c>
      <c r="K126" s="4">
        <f t="shared" si="18"/>
        <v>0</v>
      </c>
    </row>
    <row r="127" spans="1:11" x14ac:dyDescent="0.25">
      <c r="A127" s="13" t="s">
        <v>220</v>
      </c>
      <c r="B127" s="13"/>
      <c r="C127" s="13">
        <f>SUM(C2:C68)</f>
        <v>16</v>
      </c>
      <c r="D127" s="14"/>
      <c r="E127" s="14">
        <f>SUM(E2:E68)</f>
        <v>15</v>
      </c>
      <c r="F127" s="14"/>
      <c r="G127" s="14">
        <f>SUM(G2:G68)</f>
        <v>14</v>
      </c>
      <c r="H127" s="14"/>
      <c r="I127" s="14">
        <f>SUM(I2:I68)</f>
        <v>14</v>
      </c>
      <c r="K127" s="14">
        <f>SUM(K2:K68)</f>
        <v>14</v>
      </c>
    </row>
    <row r="128" spans="1:11" x14ac:dyDescent="0.25">
      <c r="A128" s="13" t="s">
        <v>221</v>
      </c>
      <c r="B128" s="13"/>
      <c r="C128" s="13">
        <f>SUM(C71:C126)</f>
        <v>20</v>
      </c>
      <c r="D128" s="14"/>
      <c r="E128" s="14">
        <f>SUM(E71:E126)</f>
        <v>12</v>
      </c>
      <c r="F128" s="14"/>
      <c r="G128" s="14">
        <f>SUM(G71:G126)</f>
        <v>13</v>
      </c>
      <c r="H128" s="14"/>
      <c r="I128" s="14">
        <f>SUM(I71:I126)</f>
        <v>16</v>
      </c>
      <c r="K128" s="14">
        <f>SUM(K71:K126)</f>
        <v>15</v>
      </c>
    </row>
    <row r="129" spans="1:11" x14ac:dyDescent="0.25">
      <c r="A129" s="9" t="s">
        <v>228</v>
      </c>
      <c r="C129" s="17">
        <v>27.745206714489129</v>
      </c>
      <c r="D129" s="16"/>
      <c r="E129" s="16">
        <v>8</v>
      </c>
      <c r="F129" s="16"/>
      <c r="G129" s="16">
        <v>7.4</v>
      </c>
      <c r="H129" s="16"/>
      <c r="I129" s="16">
        <v>10.7</v>
      </c>
      <c r="K129" s="16">
        <v>14.4</v>
      </c>
    </row>
    <row r="130" spans="1:11" x14ac:dyDescent="0.25">
      <c r="A130" s="11" t="s">
        <v>165</v>
      </c>
      <c r="B130" s="11"/>
      <c r="C130" s="11">
        <f>C127+C128</f>
        <v>36</v>
      </c>
      <c r="D130" s="11"/>
      <c r="E130" s="11">
        <f t="shared" ref="E130:G130" si="19">E127+E128</f>
        <v>27</v>
      </c>
      <c r="F130" s="11"/>
      <c r="G130" s="11">
        <f t="shared" si="19"/>
        <v>27</v>
      </c>
      <c r="H130" s="11"/>
      <c r="I130" s="11">
        <f t="shared" ref="I130" si="20">I127+I128</f>
        <v>30</v>
      </c>
      <c r="K130" s="11">
        <f t="shared" ref="K130" si="21">K127+K128</f>
        <v>29</v>
      </c>
    </row>
    <row r="131" spans="1:11" x14ac:dyDescent="0.25">
      <c r="B131" s="1" t="s">
        <v>227</v>
      </c>
      <c r="C131" s="5" t="s">
        <v>230</v>
      </c>
      <c r="D131" s="5" t="s">
        <v>260</v>
      </c>
      <c r="E131" s="5" t="s">
        <v>230</v>
      </c>
      <c r="F131" s="5" t="s">
        <v>269</v>
      </c>
      <c r="G131" s="5" t="s">
        <v>230</v>
      </c>
      <c r="H131" s="5" t="s">
        <v>268</v>
      </c>
      <c r="I131" s="5" t="s">
        <v>230</v>
      </c>
      <c r="J131" s="1" t="s">
        <v>267</v>
      </c>
      <c r="K131" s="5" t="s">
        <v>230</v>
      </c>
    </row>
    <row r="189" spans="1:3" x14ac:dyDescent="0.25">
      <c r="A189" s="1"/>
      <c r="B189" s="1"/>
      <c r="C189" s="1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4" spans="1:3" x14ac:dyDescent="0.25">
      <c r="A204" s="2"/>
      <c r="B204" s="2"/>
      <c r="C204" s="2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4"/>
  <sheetViews>
    <sheetView topLeftCell="A52" zoomScaleNormal="100" workbookViewId="0"/>
  </sheetViews>
  <sheetFormatPr defaultColWidth="11.42578125" defaultRowHeight="15" x14ac:dyDescent="0.25"/>
  <cols>
    <col min="1" max="1" width="31.28515625" bestFit="1" customWidth="1"/>
    <col min="2" max="2" width="7.85546875" bestFit="1" customWidth="1"/>
    <col min="3" max="3" width="7.140625" bestFit="1" customWidth="1"/>
    <col min="4" max="4" width="10.85546875" bestFit="1" customWidth="1"/>
    <col min="5" max="5" width="7.140625" bestFit="1" customWidth="1"/>
    <col min="6" max="6" width="14.5703125" bestFit="1" customWidth="1"/>
    <col min="7" max="7" width="7.140625" bestFit="1" customWidth="1"/>
    <col min="8" max="8" width="14.7109375" bestFit="1" customWidth="1"/>
    <col min="9" max="9" width="7.140625" bestFit="1" customWidth="1"/>
    <col min="10" max="10" width="14.7109375" bestFit="1" customWidth="1"/>
    <col min="11" max="11" width="7.140625" bestFit="1" customWidth="1"/>
    <col min="12" max="12" width="15.140625" bestFit="1" customWidth="1"/>
    <col min="13" max="13" width="7.140625" bestFit="1" customWidth="1"/>
  </cols>
  <sheetData>
    <row r="1" spans="1:13" x14ac:dyDescent="0.25">
      <c r="A1" s="1" t="s">
        <v>32</v>
      </c>
      <c r="B1" s="1" t="s">
        <v>227</v>
      </c>
      <c r="C1" s="5" t="s">
        <v>230</v>
      </c>
      <c r="D1" s="5" t="s">
        <v>269</v>
      </c>
      <c r="E1" s="5" t="s">
        <v>230</v>
      </c>
      <c r="F1" s="5" t="s">
        <v>274</v>
      </c>
      <c r="G1" s="5" t="s">
        <v>230</v>
      </c>
      <c r="H1" s="1" t="s">
        <v>273</v>
      </c>
      <c r="I1" s="5" t="s">
        <v>230</v>
      </c>
      <c r="J1" s="1" t="s">
        <v>271</v>
      </c>
      <c r="K1" s="5" t="s">
        <v>230</v>
      </c>
      <c r="L1" s="1" t="s">
        <v>272</v>
      </c>
      <c r="M1" s="5" t="s">
        <v>230</v>
      </c>
    </row>
    <row r="2" spans="1:13" x14ac:dyDescent="0.25">
      <c r="A2" s="4" t="s">
        <v>7</v>
      </c>
      <c r="B2" s="12">
        <v>17.079999999999998</v>
      </c>
      <c r="C2" s="4">
        <f t="shared" ref="C2:C64" si="0">IF(B2&lt;C$129,0,1)</f>
        <v>0</v>
      </c>
      <c r="D2" s="4">
        <v>4.58</v>
      </c>
      <c r="E2" s="4">
        <f t="shared" ref="E2:I65" si="1">IF(D2&lt;E$129,0,1)</f>
        <v>0</v>
      </c>
      <c r="F2" s="4">
        <v>4.58</v>
      </c>
      <c r="G2" s="4">
        <f t="shared" si="1"/>
        <v>0</v>
      </c>
      <c r="H2">
        <v>2.16</v>
      </c>
      <c r="I2" s="4">
        <f t="shared" si="1"/>
        <v>0</v>
      </c>
      <c r="J2">
        <v>4.9800000000000004</v>
      </c>
      <c r="K2" s="4">
        <f t="shared" ref="K2:K65" si="2">IF(J2&lt;K$129,0,1)</f>
        <v>0</v>
      </c>
      <c r="L2">
        <v>2.5099999999999998</v>
      </c>
      <c r="M2" s="4">
        <f t="shared" ref="M2:M65" si="3">IF(L2&lt;M$129,0,1)</f>
        <v>0</v>
      </c>
    </row>
    <row r="3" spans="1:13" x14ac:dyDescent="0.25">
      <c r="A3" s="4" t="s">
        <v>85</v>
      </c>
      <c r="B3" s="12">
        <v>11.71</v>
      </c>
      <c r="C3" s="4">
        <f t="shared" si="0"/>
        <v>0</v>
      </c>
      <c r="D3" s="4">
        <v>5.72</v>
      </c>
      <c r="E3" s="4">
        <f t="shared" si="1"/>
        <v>0</v>
      </c>
      <c r="F3" s="4">
        <v>5.72</v>
      </c>
      <c r="G3" s="4">
        <f t="shared" si="1"/>
        <v>0</v>
      </c>
      <c r="H3">
        <v>2.08</v>
      </c>
      <c r="I3" s="4">
        <f t="shared" si="1"/>
        <v>0</v>
      </c>
      <c r="J3">
        <v>6.3</v>
      </c>
      <c r="K3" s="4">
        <f t="shared" si="2"/>
        <v>0</v>
      </c>
      <c r="L3">
        <v>4.37</v>
      </c>
      <c r="M3" s="4">
        <f t="shared" si="3"/>
        <v>0</v>
      </c>
    </row>
    <row r="4" spans="1:13" x14ac:dyDescent="0.25">
      <c r="A4" s="4" t="s">
        <v>265</v>
      </c>
      <c r="B4" s="12">
        <v>61.96</v>
      </c>
      <c r="C4" s="4">
        <f t="shared" si="0"/>
        <v>1</v>
      </c>
      <c r="D4" s="4">
        <v>3.67</v>
      </c>
      <c r="E4" s="4">
        <f t="shared" si="1"/>
        <v>0</v>
      </c>
      <c r="F4" s="4">
        <v>3.67</v>
      </c>
      <c r="G4" s="4">
        <f t="shared" si="1"/>
        <v>0</v>
      </c>
      <c r="H4">
        <v>4.9800000000000004</v>
      </c>
      <c r="I4" s="4">
        <f t="shared" si="1"/>
        <v>0</v>
      </c>
      <c r="J4">
        <v>3.67</v>
      </c>
      <c r="K4" s="4">
        <f t="shared" si="2"/>
        <v>0</v>
      </c>
      <c r="L4">
        <v>3.86</v>
      </c>
      <c r="M4" s="4">
        <f t="shared" si="3"/>
        <v>0</v>
      </c>
    </row>
    <row r="5" spans="1:13" x14ac:dyDescent="0.25">
      <c r="A5" s="4" t="s">
        <v>146</v>
      </c>
      <c r="B5" s="12">
        <v>75.23</v>
      </c>
      <c r="C5" s="4">
        <f t="shared" si="0"/>
        <v>1</v>
      </c>
      <c r="D5" s="4">
        <v>4.1399999999999997</v>
      </c>
      <c r="E5" s="4">
        <f t="shared" si="1"/>
        <v>0</v>
      </c>
      <c r="F5" s="4">
        <v>4.1399999999999997</v>
      </c>
      <c r="G5" s="4">
        <f t="shared" si="1"/>
        <v>0</v>
      </c>
      <c r="H5">
        <v>6.43</v>
      </c>
      <c r="I5" s="4">
        <f t="shared" si="1"/>
        <v>0</v>
      </c>
      <c r="J5">
        <v>4.1399999999999997</v>
      </c>
      <c r="K5" s="4">
        <f t="shared" si="2"/>
        <v>0</v>
      </c>
      <c r="L5">
        <v>4.57</v>
      </c>
      <c r="M5" s="4">
        <f t="shared" si="3"/>
        <v>0</v>
      </c>
    </row>
    <row r="6" spans="1:13" x14ac:dyDescent="0.25">
      <c r="A6" s="4" t="s">
        <v>147</v>
      </c>
      <c r="B6" s="12">
        <v>25.32</v>
      </c>
      <c r="C6" s="4">
        <f t="shared" si="0"/>
        <v>0</v>
      </c>
      <c r="D6" s="4">
        <v>3.25</v>
      </c>
      <c r="E6" s="4">
        <f t="shared" si="1"/>
        <v>0</v>
      </c>
      <c r="F6" s="4">
        <v>3.25</v>
      </c>
      <c r="G6" s="4">
        <f t="shared" si="1"/>
        <v>0</v>
      </c>
      <c r="H6">
        <v>4.3</v>
      </c>
      <c r="I6" s="4">
        <f t="shared" si="1"/>
        <v>0</v>
      </c>
      <c r="J6">
        <v>3.44</v>
      </c>
      <c r="K6" s="4">
        <f t="shared" si="2"/>
        <v>0</v>
      </c>
      <c r="L6">
        <v>3.36</v>
      </c>
      <c r="M6" s="4">
        <f t="shared" si="3"/>
        <v>0</v>
      </c>
    </row>
    <row r="7" spans="1:13" x14ac:dyDescent="0.25">
      <c r="A7" s="4" t="s">
        <v>148</v>
      </c>
      <c r="B7" s="12">
        <v>67.05</v>
      </c>
      <c r="C7" s="4">
        <f t="shared" si="0"/>
        <v>1</v>
      </c>
      <c r="D7" s="4">
        <v>5.0999999999999996</v>
      </c>
      <c r="E7" s="4">
        <f t="shared" si="1"/>
        <v>0</v>
      </c>
      <c r="F7" s="4">
        <v>5.0999999999999996</v>
      </c>
      <c r="G7" s="4">
        <f t="shared" si="1"/>
        <v>0</v>
      </c>
      <c r="H7">
        <v>6.44</v>
      </c>
      <c r="I7" s="4">
        <f t="shared" si="1"/>
        <v>0</v>
      </c>
      <c r="J7">
        <v>5.0999999999999996</v>
      </c>
      <c r="K7" s="4">
        <f t="shared" si="2"/>
        <v>0</v>
      </c>
      <c r="L7">
        <v>5.65</v>
      </c>
      <c r="M7" s="4">
        <f t="shared" si="3"/>
        <v>0</v>
      </c>
    </row>
    <row r="8" spans="1:13" x14ac:dyDescent="0.25">
      <c r="A8" s="4" t="s">
        <v>149</v>
      </c>
      <c r="B8" s="12">
        <v>94.01</v>
      </c>
      <c r="C8" s="4">
        <f t="shared" si="0"/>
        <v>1</v>
      </c>
      <c r="D8" s="4">
        <v>7.28</v>
      </c>
      <c r="E8" s="4">
        <f t="shared" si="1"/>
        <v>0</v>
      </c>
      <c r="F8" s="4">
        <v>7.28</v>
      </c>
      <c r="G8" s="4">
        <f t="shared" si="1"/>
        <v>0</v>
      </c>
      <c r="H8">
        <v>13.71</v>
      </c>
      <c r="I8" s="4">
        <f t="shared" si="1"/>
        <v>1</v>
      </c>
      <c r="J8">
        <v>7.28</v>
      </c>
      <c r="K8" s="4">
        <f t="shared" si="2"/>
        <v>0</v>
      </c>
      <c r="L8">
        <v>11.85</v>
      </c>
      <c r="M8" s="4">
        <f t="shared" si="3"/>
        <v>1</v>
      </c>
    </row>
    <row r="9" spans="1:13" x14ac:dyDescent="0.25">
      <c r="A9" s="4" t="s">
        <v>150</v>
      </c>
      <c r="B9" s="12">
        <v>88.13</v>
      </c>
      <c r="C9" s="4">
        <f t="shared" si="0"/>
        <v>1</v>
      </c>
      <c r="D9" s="4">
        <v>4.03</v>
      </c>
      <c r="E9" s="4">
        <f t="shared" si="1"/>
        <v>0</v>
      </c>
      <c r="F9" s="4">
        <v>5.21</v>
      </c>
      <c r="G9" s="4">
        <f t="shared" si="1"/>
        <v>0</v>
      </c>
      <c r="H9">
        <v>11.86</v>
      </c>
      <c r="I9" s="4">
        <f t="shared" si="1"/>
        <v>1</v>
      </c>
      <c r="J9">
        <v>5.28</v>
      </c>
      <c r="K9" s="4">
        <f t="shared" si="2"/>
        <v>0</v>
      </c>
      <c r="L9">
        <v>20.71</v>
      </c>
      <c r="M9" s="4">
        <f t="shared" si="3"/>
        <v>1</v>
      </c>
    </row>
    <row r="10" spans="1:13" x14ac:dyDescent="0.25">
      <c r="A10" s="4" t="s">
        <v>6</v>
      </c>
      <c r="B10" s="12">
        <v>14.05</v>
      </c>
      <c r="C10" s="4">
        <f t="shared" si="0"/>
        <v>0</v>
      </c>
      <c r="D10" s="4">
        <v>4.26</v>
      </c>
      <c r="E10" s="4">
        <f t="shared" si="1"/>
        <v>0</v>
      </c>
      <c r="F10" s="4">
        <v>4.26</v>
      </c>
      <c r="G10" s="4">
        <f t="shared" si="1"/>
        <v>0</v>
      </c>
      <c r="H10">
        <v>3.51</v>
      </c>
      <c r="I10" s="4">
        <f t="shared" si="1"/>
        <v>0</v>
      </c>
      <c r="J10">
        <v>3.93</v>
      </c>
      <c r="K10" s="4">
        <f t="shared" si="2"/>
        <v>0</v>
      </c>
      <c r="L10">
        <v>4.32</v>
      </c>
      <c r="M10" s="4">
        <f t="shared" si="3"/>
        <v>0</v>
      </c>
    </row>
    <row r="11" spans="1:13" x14ac:dyDescent="0.25">
      <c r="A11" s="4" t="s">
        <v>52</v>
      </c>
      <c r="B11" s="12">
        <v>31.95</v>
      </c>
      <c r="C11" s="4">
        <f t="shared" si="0"/>
        <v>1</v>
      </c>
      <c r="D11" s="4">
        <v>2.81</v>
      </c>
      <c r="E11" s="4">
        <f t="shared" si="1"/>
        <v>0</v>
      </c>
      <c r="F11" s="4">
        <v>2.81</v>
      </c>
      <c r="G11" s="4">
        <f t="shared" si="1"/>
        <v>0</v>
      </c>
      <c r="H11" s="4">
        <v>4.4800000000000004</v>
      </c>
      <c r="I11" s="4">
        <f t="shared" si="1"/>
        <v>0</v>
      </c>
      <c r="J11" s="4">
        <v>2.85</v>
      </c>
      <c r="K11" s="4">
        <f t="shared" si="2"/>
        <v>0</v>
      </c>
      <c r="L11" s="4">
        <v>3.79</v>
      </c>
      <c r="M11" s="4">
        <f t="shared" si="3"/>
        <v>0</v>
      </c>
    </row>
    <row r="12" spans="1:13" x14ac:dyDescent="0.25">
      <c r="A12" s="4" t="s">
        <v>53</v>
      </c>
      <c r="B12" s="12">
        <v>18.649999999999999</v>
      </c>
      <c r="C12" s="4">
        <f t="shared" si="0"/>
        <v>0</v>
      </c>
      <c r="D12" s="4">
        <v>5.75</v>
      </c>
      <c r="E12" s="4">
        <f t="shared" si="1"/>
        <v>0</v>
      </c>
      <c r="F12" s="4">
        <v>5.75</v>
      </c>
      <c r="G12" s="4">
        <f t="shared" si="1"/>
        <v>0</v>
      </c>
      <c r="H12" s="4">
        <v>2.6</v>
      </c>
      <c r="I12" s="4">
        <f t="shared" si="1"/>
        <v>0</v>
      </c>
      <c r="J12" s="4">
        <v>5.88</v>
      </c>
      <c r="K12" s="4">
        <f t="shared" si="2"/>
        <v>0</v>
      </c>
      <c r="L12" s="4">
        <v>4.17</v>
      </c>
      <c r="M12" s="4">
        <f t="shared" si="3"/>
        <v>0</v>
      </c>
    </row>
    <row r="13" spans="1:13" x14ac:dyDescent="0.25">
      <c r="A13" s="4" t="s">
        <v>89</v>
      </c>
      <c r="B13" s="12">
        <v>23.13</v>
      </c>
      <c r="C13" s="4">
        <f t="shared" si="0"/>
        <v>0</v>
      </c>
      <c r="D13" s="4">
        <v>3.3</v>
      </c>
      <c r="E13" s="4">
        <f t="shared" si="1"/>
        <v>0</v>
      </c>
      <c r="F13" s="4">
        <v>3.3</v>
      </c>
      <c r="G13" s="4">
        <f t="shared" si="1"/>
        <v>0</v>
      </c>
      <c r="H13" s="4">
        <v>4.8099999999999996</v>
      </c>
      <c r="I13" s="4">
        <f t="shared" si="1"/>
        <v>0</v>
      </c>
      <c r="J13" s="4">
        <v>3.39</v>
      </c>
      <c r="K13" s="4">
        <f t="shared" si="2"/>
        <v>0</v>
      </c>
      <c r="L13" s="4">
        <v>5.45</v>
      </c>
      <c r="M13" s="4">
        <f t="shared" si="3"/>
        <v>0</v>
      </c>
    </row>
    <row r="14" spans="1:13" x14ac:dyDescent="0.25">
      <c r="A14" s="4" t="s">
        <v>131</v>
      </c>
      <c r="B14" s="12">
        <v>27.65</v>
      </c>
      <c r="C14" s="4">
        <f t="shared" si="0"/>
        <v>0</v>
      </c>
      <c r="D14" s="4">
        <v>4.18</v>
      </c>
      <c r="E14" s="4">
        <f t="shared" si="1"/>
        <v>0</v>
      </c>
      <c r="F14" s="4">
        <v>4.18</v>
      </c>
      <c r="G14" s="4">
        <f t="shared" si="1"/>
        <v>0</v>
      </c>
      <c r="H14" s="4">
        <v>2.82</v>
      </c>
      <c r="I14" s="4">
        <f t="shared" si="1"/>
        <v>0</v>
      </c>
      <c r="J14" s="4">
        <v>5.41</v>
      </c>
      <c r="K14" s="4">
        <f t="shared" si="2"/>
        <v>0</v>
      </c>
      <c r="L14" s="4">
        <v>3.76</v>
      </c>
      <c r="M14" s="4">
        <f t="shared" si="3"/>
        <v>0</v>
      </c>
    </row>
    <row r="15" spans="1:13" x14ac:dyDescent="0.25">
      <c r="A15" s="4" t="s">
        <v>132</v>
      </c>
      <c r="B15" s="12">
        <v>12.41</v>
      </c>
      <c r="C15" s="4">
        <f t="shared" si="0"/>
        <v>0</v>
      </c>
      <c r="D15" s="4">
        <v>6.03</v>
      </c>
      <c r="E15" s="4">
        <f t="shared" si="1"/>
        <v>0</v>
      </c>
      <c r="F15" s="4">
        <v>6.03</v>
      </c>
      <c r="G15" s="4">
        <f t="shared" si="1"/>
        <v>0</v>
      </c>
      <c r="H15">
        <v>3.13</v>
      </c>
      <c r="I15" s="4">
        <f t="shared" si="1"/>
        <v>0</v>
      </c>
      <c r="J15">
        <v>6.24</v>
      </c>
      <c r="K15" s="4">
        <f t="shared" si="2"/>
        <v>0</v>
      </c>
      <c r="L15">
        <v>5.07</v>
      </c>
      <c r="M15" s="4">
        <f t="shared" si="3"/>
        <v>0</v>
      </c>
    </row>
    <row r="16" spans="1:13" x14ac:dyDescent="0.25">
      <c r="A16" s="4" t="s">
        <v>133</v>
      </c>
      <c r="B16" s="12">
        <v>21.93</v>
      </c>
      <c r="C16" s="4">
        <f t="shared" si="0"/>
        <v>0</v>
      </c>
      <c r="D16" s="4">
        <v>9.36</v>
      </c>
      <c r="E16" s="4">
        <f t="shared" si="1"/>
        <v>1</v>
      </c>
      <c r="F16" s="4">
        <v>9.36</v>
      </c>
      <c r="G16" s="4">
        <f t="shared" si="1"/>
        <v>1</v>
      </c>
      <c r="H16" s="4">
        <v>8.3800000000000008</v>
      </c>
      <c r="I16" s="4">
        <f t="shared" si="1"/>
        <v>1</v>
      </c>
      <c r="J16" s="4">
        <v>9.09</v>
      </c>
      <c r="K16" s="4">
        <f t="shared" si="2"/>
        <v>1</v>
      </c>
      <c r="L16" s="4">
        <v>10.199999999999999</v>
      </c>
      <c r="M16" s="4">
        <f t="shared" si="3"/>
        <v>1</v>
      </c>
    </row>
    <row r="17" spans="1:13" x14ac:dyDescent="0.25">
      <c r="A17" s="4" t="s">
        <v>266</v>
      </c>
      <c r="B17" s="12">
        <v>51.38</v>
      </c>
      <c r="C17" s="4">
        <f t="shared" si="0"/>
        <v>1</v>
      </c>
      <c r="D17" s="4">
        <v>4.74</v>
      </c>
      <c r="E17" s="4">
        <f t="shared" si="1"/>
        <v>0</v>
      </c>
      <c r="F17" s="4">
        <v>4.74</v>
      </c>
      <c r="G17" s="4">
        <f t="shared" si="1"/>
        <v>0</v>
      </c>
      <c r="H17">
        <v>10.46</v>
      </c>
      <c r="I17" s="4">
        <f t="shared" si="1"/>
        <v>1</v>
      </c>
      <c r="J17">
        <v>4.74</v>
      </c>
      <c r="K17" s="4">
        <f t="shared" si="2"/>
        <v>0</v>
      </c>
      <c r="L17">
        <v>8.27</v>
      </c>
      <c r="M17" s="4">
        <f t="shared" si="3"/>
        <v>0</v>
      </c>
    </row>
    <row r="18" spans="1:13" x14ac:dyDescent="0.25">
      <c r="A18" s="4" t="s">
        <v>270</v>
      </c>
      <c r="B18" s="12">
        <v>44.73</v>
      </c>
      <c r="C18" s="4">
        <f t="shared" si="0"/>
        <v>1</v>
      </c>
      <c r="D18" s="4">
        <v>2.5299999999999998</v>
      </c>
      <c r="E18" s="4">
        <f t="shared" si="1"/>
        <v>0</v>
      </c>
      <c r="F18" s="4">
        <v>2.5299999999999998</v>
      </c>
      <c r="G18" s="4">
        <f t="shared" si="1"/>
        <v>0</v>
      </c>
      <c r="H18">
        <v>2.68</v>
      </c>
      <c r="I18" s="4">
        <f t="shared" si="1"/>
        <v>0</v>
      </c>
      <c r="J18">
        <v>2.54</v>
      </c>
      <c r="K18" s="4">
        <f t="shared" si="2"/>
        <v>0</v>
      </c>
      <c r="L18">
        <v>2.83</v>
      </c>
      <c r="M18" s="4">
        <f t="shared" si="3"/>
        <v>0</v>
      </c>
    </row>
    <row r="19" spans="1:13" x14ac:dyDescent="0.25">
      <c r="A19" s="4" t="s">
        <v>244</v>
      </c>
      <c r="B19" s="12">
        <v>50.26</v>
      </c>
      <c r="C19" s="4">
        <f t="shared" si="0"/>
        <v>1</v>
      </c>
      <c r="D19" s="4">
        <v>5.0199999999999996</v>
      </c>
      <c r="E19" s="4">
        <f t="shared" si="1"/>
        <v>0</v>
      </c>
      <c r="F19" s="4">
        <v>5.77</v>
      </c>
      <c r="G19" s="4">
        <f t="shared" si="1"/>
        <v>0</v>
      </c>
      <c r="H19">
        <v>7.08</v>
      </c>
      <c r="I19" s="4">
        <f t="shared" si="1"/>
        <v>0</v>
      </c>
      <c r="J19">
        <v>5.75</v>
      </c>
      <c r="K19" s="4">
        <f t="shared" si="2"/>
        <v>0</v>
      </c>
      <c r="L19">
        <v>8.1</v>
      </c>
      <c r="M19" s="4">
        <f t="shared" si="3"/>
        <v>0</v>
      </c>
    </row>
    <row r="20" spans="1:13" x14ac:dyDescent="0.25">
      <c r="A20" s="4" t="s">
        <v>34</v>
      </c>
      <c r="B20" s="12">
        <v>7.76</v>
      </c>
      <c r="C20" s="4">
        <f t="shared" si="0"/>
        <v>0</v>
      </c>
      <c r="D20" s="4">
        <v>6.1</v>
      </c>
      <c r="E20" s="4">
        <f t="shared" si="1"/>
        <v>0</v>
      </c>
      <c r="F20" s="4">
        <v>6.1</v>
      </c>
      <c r="G20" s="4">
        <f t="shared" si="1"/>
        <v>0</v>
      </c>
      <c r="H20" s="4">
        <v>3.75</v>
      </c>
      <c r="I20" s="4">
        <f t="shared" si="1"/>
        <v>0</v>
      </c>
      <c r="J20" s="4">
        <v>7.9</v>
      </c>
      <c r="K20" s="4">
        <f t="shared" si="2"/>
        <v>0</v>
      </c>
      <c r="L20" s="4">
        <v>5.83</v>
      </c>
      <c r="M20" s="4">
        <f t="shared" si="3"/>
        <v>0</v>
      </c>
    </row>
    <row r="21" spans="1:13" x14ac:dyDescent="0.25">
      <c r="A21" s="4" t="s">
        <v>90</v>
      </c>
      <c r="B21" s="12">
        <v>18.88</v>
      </c>
      <c r="C21" s="4">
        <f t="shared" si="0"/>
        <v>0</v>
      </c>
      <c r="D21" s="4">
        <v>4.13</v>
      </c>
      <c r="E21" s="4">
        <f t="shared" si="1"/>
        <v>0</v>
      </c>
      <c r="F21" s="4">
        <v>4.13</v>
      </c>
      <c r="G21" s="4">
        <f t="shared" si="1"/>
        <v>0</v>
      </c>
      <c r="H21" s="4">
        <v>3.82</v>
      </c>
      <c r="I21" s="4">
        <f t="shared" si="1"/>
        <v>0</v>
      </c>
      <c r="J21" s="4">
        <v>4.8600000000000003</v>
      </c>
      <c r="K21" s="4">
        <f t="shared" si="2"/>
        <v>0</v>
      </c>
      <c r="L21" s="4">
        <v>7.61</v>
      </c>
      <c r="M21" s="4">
        <f t="shared" si="3"/>
        <v>0</v>
      </c>
    </row>
    <row r="22" spans="1:13" x14ac:dyDescent="0.25">
      <c r="A22" s="4" t="s">
        <v>55</v>
      </c>
      <c r="B22" s="12">
        <v>9.1300000000000008</v>
      </c>
      <c r="C22" s="4">
        <f t="shared" si="0"/>
        <v>0</v>
      </c>
      <c r="D22" s="4">
        <v>3.87</v>
      </c>
      <c r="E22" s="4">
        <f t="shared" si="1"/>
        <v>0</v>
      </c>
      <c r="F22" s="4">
        <v>3.87</v>
      </c>
      <c r="G22" s="4">
        <f t="shared" si="1"/>
        <v>0</v>
      </c>
      <c r="H22" s="4">
        <v>1.96</v>
      </c>
      <c r="I22" s="4">
        <f t="shared" si="1"/>
        <v>0</v>
      </c>
      <c r="J22" s="4">
        <v>4.47</v>
      </c>
      <c r="K22" s="4">
        <f t="shared" si="2"/>
        <v>0</v>
      </c>
      <c r="L22" s="4">
        <v>3.88</v>
      </c>
      <c r="M22" s="4">
        <f t="shared" si="3"/>
        <v>0</v>
      </c>
    </row>
    <row r="23" spans="1:13" x14ac:dyDescent="0.25">
      <c r="A23" s="4" t="s">
        <v>87</v>
      </c>
      <c r="B23" s="12">
        <v>8.57</v>
      </c>
      <c r="C23" s="4">
        <f t="shared" si="0"/>
        <v>0</v>
      </c>
      <c r="D23" s="4">
        <v>5.75</v>
      </c>
      <c r="E23" s="4">
        <f t="shared" si="1"/>
        <v>0</v>
      </c>
      <c r="F23" s="4">
        <v>6.79</v>
      </c>
      <c r="G23" s="4">
        <f t="shared" si="1"/>
        <v>0</v>
      </c>
      <c r="H23" s="4">
        <v>9.5399999999999991</v>
      </c>
      <c r="I23" s="4">
        <f t="shared" si="1"/>
        <v>1</v>
      </c>
      <c r="J23" s="4">
        <v>7.01</v>
      </c>
      <c r="K23" s="4">
        <f t="shared" si="2"/>
        <v>0</v>
      </c>
      <c r="L23" s="4">
        <v>8.83</v>
      </c>
      <c r="M23" s="4">
        <f t="shared" si="3"/>
        <v>1</v>
      </c>
    </row>
    <row r="24" spans="1:13" x14ac:dyDescent="0.25">
      <c r="A24" s="4" t="s">
        <v>124</v>
      </c>
      <c r="B24" s="12">
        <v>9.92</v>
      </c>
      <c r="C24" s="4">
        <f t="shared" si="0"/>
        <v>0</v>
      </c>
      <c r="D24" s="4">
        <v>2.6</v>
      </c>
      <c r="E24" s="4">
        <f t="shared" si="1"/>
        <v>0</v>
      </c>
      <c r="F24" s="4">
        <v>2.6</v>
      </c>
      <c r="G24" s="4">
        <f t="shared" si="1"/>
        <v>0</v>
      </c>
      <c r="H24" s="4">
        <v>1.78</v>
      </c>
      <c r="I24" s="4">
        <f t="shared" si="1"/>
        <v>0</v>
      </c>
      <c r="J24" s="4">
        <v>3.73</v>
      </c>
      <c r="K24" s="4">
        <f t="shared" si="2"/>
        <v>0</v>
      </c>
      <c r="L24" s="4">
        <v>2.64</v>
      </c>
      <c r="M24" s="4">
        <f t="shared" si="3"/>
        <v>0</v>
      </c>
    </row>
    <row r="25" spans="1:13" x14ac:dyDescent="0.25">
      <c r="A25" s="4" t="s">
        <v>74</v>
      </c>
      <c r="B25" s="12">
        <v>2.5</v>
      </c>
      <c r="C25" s="4">
        <f t="shared" si="0"/>
        <v>0</v>
      </c>
      <c r="D25" s="4">
        <v>5.42</v>
      </c>
      <c r="E25" s="4">
        <f t="shared" si="1"/>
        <v>0</v>
      </c>
      <c r="F25" s="4">
        <v>5.44</v>
      </c>
      <c r="G25" s="4">
        <f t="shared" si="1"/>
        <v>0</v>
      </c>
      <c r="H25" s="4">
        <v>0.98</v>
      </c>
      <c r="I25" s="4">
        <f t="shared" si="1"/>
        <v>0</v>
      </c>
      <c r="J25" s="4">
        <v>5.51</v>
      </c>
      <c r="K25" s="4">
        <f t="shared" si="2"/>
        <v>0</v>
      </c>
      <c r="L25" s="4">
        <v>2.65</v>
      </c>
      <c r="M25" s="4">
        <f t="shared" si="3"/>
        <v>0</v>
      </c>
    </row>
    <row r="26" spans="1:13" x14ac:dyDescent="0.25">
      <c r="A26" s="4" t="s">
        <v>80</v>
      </c>
      <c r="B26" s="12">
        <v>10.31</v>
      </c>
      <c r="C26" s="4">
        <f t="shared" si="0"/>
        <v>0</v>
      </c>
      <c r="D26" s="4">
        <v>6.17</v>
      </c>
      <c r="E26" s="4">
        <f t="shared" si="1"/>
        <v>0</v>
      </c>
      <c r="F26" s="4">
        <v>6.39</v>
      </c>
      <c r="G26" s="4">
        <f t="shared" si="1"/>
        <v>0</v>
      </c>
      <c r="H26" s="4">
        <v>1.05</v>
      </c>
      <c r="I26" s="4">
        <f t="shared" si="1"/>
        <v>0</v>
      </c>
      <c r="J26" s="4">
        <v>6.51</v>
      </c>
      <c r="K26" s="4">
        <f t="shared" si="2"/>
        <v>0</v>
      </c>
      <c r="L26" s="4">
        <v>3.43</v>
      </c>
      <c r="M26" s="4">
        <f t="shared" si="3"/>
        <v>0</v>
      </c>
    </row>
    <row r="27" spans="1:13" x14ac:dyDescent="0.25">
      <c r="A27" s="4" t="s">
        <v>125</v>
      </c>
      <c r="B27" s="12">
        <v>14.04</v>
      </c>
      <c r="C27" s="4">
        <f t="shared" si="0"/>
        <v>0</v>
      </c>
      <c r="D27" s="4">
        <v>4.43</v>
      </c>
      <c r="E27" s="4">
        <f t="shared" si="1"/>
        <v>0</v>
      </c>
      <c r="F27" s="4">
        <v>4.45</v>
      </c>
      <c r="G27" s="4">
        <f t="shared" si="1"/>
        <v>0</v>
      </c>
      <c r="H27" s="4">
        <v>1.18</v>
      </c>
      <c r="I27" s="4">
        <f t="shared" si="1"/>
        <v>0</v>
      </c>
      <c r="J27" s="4">
        <v>4.49</v>
      </c>
      <c r="K27" s="4">
        <f t="shared" si="2"/>
        <v>0</v>
      </c>
      <c r="L27" s="4">
        <v>2.42</v>
      </c>
      <c r="M27" s="4">
        <f t="shared" si="3"/>
        <v>0</v>
      </c>
    </row>
    <row r="28" spans="1:13" x14ac:dyDescent="0.25">
      <c r="A28" s="4" t="s">
        <v>134</v>
      </c>
      <c r="B28" s="12">
        <v>10.89</v>
      </c>
      <c r="C28" s="4">
        <f t="shared" si="0"/>
        <v>0</v>
      </c>
      <c r="D28" s="4">
        <v>3.89</v>
      </c>
      <c r="E28" s="4">
        <f t="shared" si="1"/>
        <v>0</v>
      </c>
      <c r="F28" s="4">
        <v>3.89</v>
      </c>
      <c r="G28" s="4">
        <f t="shared" si="1"/>
        <v>0</v>
      </c>
      <c r="H28" s="4">
        <v>2.2000000000000002</v>
      </c>
      <c r="I28" s="4">
        <f t="shared" si="1"/>
        <v>0</v>
      </c>
      <c r="J28" s="4">
        <v>4.18</v>
      </c>
      <c r="K28" s="4">
        <f t="shared" si="2"/>
        <v>0</v>
      </c>
      <c r="L28" s="4">
        <v>2.5099999999999998</v>
      </c>
      <c r="M28" s="4">
        <f t="shared" si="3"/>
        <v>0</v>
      </c>
    </row>
    <row r="29" spans="1:13" x14ac:dyDescent="0.25">
      <c r="A29" s="4" t="s">
        <v>137</v>
      </c>
      <c r="B29" s="12">
        <v>12.94</v>
      </c>
      <c r="C29" s="4">
        <f t="shared" si="0"/>
        <v>0</v>
      </c>
      <c r="D29" s="4">
        <v>4.17</v>
      </c>
      <c r="E29" s="4">
        <f t="shared" si="1"/>
        <v>0</v>
      </c>
      <c r="F29" s="4">
        <v>4.07</v>
      </c>
      <c r="G29" s="4">
        <f t="shared" si="1"/>
        <v>0</v>
      </c>
      <c r="H29" s="4">
        <v>3.75</v>
      </c>
      <c r="I29" s="4">
        <f t="shared" si="1"/>
        <v>0</v>
      </c>
      <c r="J29" s="4">
        <v>5.09</v>
      </c>
      <c r="K29" s="4">
        <f t="shared" si="2"/>
        <v>0</v>
      </c>
      <c r="L29" s="4">
        <v>4.5</v>
      </c>
      <c r="M29" s="4">
        <f t="shared" si="3"/>
        <v>0</v>
      </c>
    </row>
    <row r="30" spans="1:13" x14ac:dyDescent="0.25">
      <c r="A30" s="4" t="s">
        <v>138</v>
      </c>
      <c r="B30" s="12">
        <v>24.48</v>
      </c>
      <c r="C30" s="4">
        <f t="shared" si="0"/>
        <v>0</v>
      </c>
      <c r="D30" s="4">
        <v>4.63</v>
      </c>
      <c r="E30" s="4">
        <f t="shared" si="1"/>
        <v>0</v>
      </c>
      <c r="F30" s="4">
        <v>4.53</v>
      </c>
      <c r="G30" s="4">
        <f t="shared" si="1"/>
        <v>0</v>
      </c>
      <c r="H30" s="4">
        <v>5.36</v>
      </c>
      <c r="I30" s="4">
        <f t="shared" si="1"/>
        <v>0</v>
      </c>
      <c r="J30" s="4">
        <v>4.8899999999999997</v>
      </c>
      <c r="K30" s="4">
        <f t="shared" si="2"/>
        <v>0</v>
      </c>
      <c r="L30" s="4">
        <v>5.78</v>
      </c>
      <c r="M30" s="4">
        <f t="shared" si="3"/>
        <v>0</v>
      </c>
    </row>
    <row r="31" spans="1:13" x14ac:dyDescent="0.25">
      <c r="A31" s="4" t="s">
        <v>141</v>
      </c>
      <c r="B31" s="12">
        <v>15.36</v>
      </c>
      <c r="C31" s="4">
        <f t="shared" si="0"/>
        <v>0</v>
      </c>
      <c r="D31" s="4">
        <v>3.18</v>
      </c>
      <c r="E31" s="4">
        <f t="shared" si="1"/>
        <v>0</v>
      </c>
      <c r="F31" s="4">
        <v>3.05</v>
      </c>
      <c r="G31" s="4">
        <f t="shared" si="1"/>
        <v>0</v>
      </c>
      <c r="H31" s="4">
        <v>0.9</v>
      </c>
      <c r="I31" s="4">
        <f t="shared" si="1"/>
        <v>0</v>
      </c>
      <c r="J31" s="4">
        <v>4</v>
      </c>
      <c r="K31" s="4">
        <f t="shared" si="2"/>
        <v>0</v>
      </c>
      <c r="L31" s="4">
        <v>1.48</v>
      </c>
      <c r="M31" s="4">
        <f t="shared" si="3"/>
        <v>0</v>
      </c>
    </row>
    <row r="32" spans="1:13" x14ac:dyDescent="0.25">
      <c r="A32" t="s">
        <v>42</v>
      </c>
      <c r="B32" s="2">
        <v>19.239999999999998</v>
      </c>
      <c r="C32" s="4">
        <f t="shared" si="0"/>
        <v>0</v>
      </c>
      <c r="D32" s="4">
        <v>11.01</v>
      </c>
      <c r="E32" s="4">
        <f t="shared" si="1"/>
        <v>1</v>
      </c>
      <c r="F32" s="4">
        <v>11.06</v>
      </c>
      <c r="G32" s="4">
        <f t="shared" si="1"/>
        <v>1</v>
      </c>
      <c r="H32" s="4">
        <v>9.58</v>
      </c>
      <c r="I32" s="4">
        <f t="shared" si="1"/>
        <v>1</v>
      </c>
      <c r="J32" s="4">
        <v>12.62</v>
      </c>
      <c r="K32" s="4">
        <f t="shared" si="2"/>
        <v>1</v>
      </c>
      <c r="L32" s="4">
        <v>10.43</v>
      </c>
      <c r="M32" s="4">
        <f t="shared" si="3"/>
        <v>1</v>
      </c>
    </row>
    <row r="33" spans="1:13" x14ac:dyDescent="0.25">
      <c r="A33" t="s">
        <v>83</v>
      </c>
      <c r="B33" s="2">
        <v>6.78</v>
      </c>
      <c r="C33" s="4">
        <f t="shared" si="0"/>
        <v>0</v>
      </c>
      <c r="D33" s="4">
        <v>14.17</v>
      </c>
      <c r="E33" s="4">
        <f t="shared" si="1"/>
        <v>1</v>
      </c>
      <c r="F33" s="4">
        <v>13.99</v>
      </c>
      <c r="G33" s="4">
        <f t="shared" si="1"/>
        <v>1</v>
      </c>
      <c r="H33" s="4">
        <v>9.0399999999999991</v>
      </c>
      <c r="I33" s="4">
        <f t="shared" si="1"/>
        <v>1</v>
      </c>
      <c r="J33" s="4">
        <v>16.27</v>
      </c>
      <c r="K33" s="4">
        <f t="shared" si="2"/>
        <v>1</v>
      </c>
      <c r="L33" s="4">
        <v>15.95</v>
      </c>
      <c r="M33" s="4">
        <f t="shared" si="3"/>
        <v>1</v>
      </c>
    </row>
    <row r="34" spans="1:13" x14ac:dyDescent="0.25">
      <c r="A34" t="s">
        <v>84</v>
      </c>
      <c r="B34" s="2">
        <v>16.670000000000002</v>
      </c>
      <c r="C34" s="4">
        <f t="shared" si="0"/>
        <v>0</v>
      </c>
      <c r="D34" s="4">
        <v>11.22</v>
      </c>
      <c r="E34" s="4">
        <f t="shared" si="1"/>
        <v>1</v>
      </c>
      <c r="F34" s="4">
        <v>11.8</v>
      </c>
      <c r="G34" s="4">
        <f t="shared" si="1"/>
        <v>1</v>
      </c>
      <c r="H34" s="4">
        <v>16.88</v>
      </c>
      <c r="I34" s="4">
        <f t="shared" si="1"/>
        <v>1</v>
      </c>
      <c r="J34" s="4">
        <v>17.420000000000002</v>
      </c>
      <c r="K34" s="4">
        <f t="shared" si="2"/>
        <v>1</v>
      </c>
      <c r="L34" s="4">
        <v>20.92</v>
      </c>
      <c r="M34" s="4">
        <f t="shared" si="3"/>
        <v>1</v>
      </c>
    </row>
    <row r="35" spans="1:13" x14ac:dyDescent="0.25">
      <c r="A35" t="s">
        <v>92</v>
      </c>
      <c r="B35" s="2">
        <v>56.67</v>
      </c>
      <c r="C35" s="4">
        <f t="shared" si="0"/>
        <v>1</v>
      </c>
      <c r="D35" s="4">
        <v>9.09</v>
      </c>
      <c r="E35" s="4">
        <f t="shared" si="1"/>
        <v>1</v>
      </c>
      <c r="F35" s="4">
        <v>27.11</v>
      </c>
      <c r="G35" s="4">
        <f t="shared" si="1"/>
        <v>1</v>
      </c>
      <c r="H35" s="4">
        <v>39.08</v>
      </c>
      <c r="I35" s="4">
        <f t="shared" si="1"/>
        <v>1</v>
      </c>
      <c r="J35" s="4">
        <v>27.11</v>
      </c>
      <c r="K35" s="4">
        <f t="shared" si="2"/>
        <v>1</v>
      </c>
      <c r="L35" s="4">
        <v>53.78</v>
      </c>
      <c r="M35" s="4">
        <f t="shared" si="3"/>
        <v>1</v>
      </c>
    </row>
    <row r="36" spans="1:13" x14ac:dyDescent="0.25">
      <c r="A36" s="4" t="s">
        <v>123</v>
      </c>
      <c r="B36" s="12">
        <v>26.85</v>
      </c>
      <c r="C36" s="4">
        <f t="shared" si="0"/>
        <v>0</v>
      </c>
      <c r="D36" s="4">
        <v>9.77</v>
      </c>
      <c r="E36" s="4">
        <f t="shared" si="1"/>
        <v>1</v>
      </c>
      <c r="F36" s="4">
        <v>9.58</v>
      </c>
      <c r="G36" s="4">
        <f t="shared" si="1"/>
        <v>1</v>
      </c>
      <c r="H36" s="4">
        <v>9.0500000000000007</v>
      </c>
      <c r="I36" s="4">
        <f t="shared" si="1"/>
        <v>1</v>
      </c>
      <c r="J36" s="4">
        <v>9.6300000000000008</v>
      </c>
      <c r="K36" s="4">
        <f t="shared" si="2"/>
        <v>1</v>
      </c>
      <c r="L36" s="4">
        <v>9.69</v>
      </c>
      <c r="M36" s="4">
        <f t="shared" si="3"/>
        <v>1</v>
      </c>
    </row>
    <row r="37" spans="1:13" x14ac:dyDescent="0.25">
      <c r="A37" s="4" t="s">
        <v>122</v>
      </c>
      <c r="B37" s="12">
        <v>40.700000000000003</v>
      </c>
      <c r="C37" s="4">
        <f t="shared" si="0"/>
        <v>1</v>
      </c>
      <c r="D37" s="4">
        <v>4.28</v>
      </c>
      <c r="E37" s="4">
        <f t="shared" si="1"/>
        <v>0</v>
      </c>
      <c r="F37" s="4">
        <v>4.26</v>
      </c>
      <c r="G37" s="4">
        <f t="shared" si="1"/>
        <v>0</v>
      </c>
      <c r="H37">
        <v>4.76</v>
      </c>
      <c r="I37" s="4">
        <f t="shared" si="1"/>
        <v>0</v>
      </c>
      <c r="J37">
        <v>4.55</v>
      </c>
      <c r="K37" s="4">
        <f t="shared" si="2"/>
        <v>0</v>
      </c>
      <c r="L37">
        <v>4.29</v>
      </c>
      <c r="M37" s="4">
        <f t="shared" si="3"/>
        <v>0</v>
      </c>
    </row>
    <row r="38" spans="1:13" x14ac:dyDescent="0.25">
      <c r="A38" s="4" t="s">
        <v>225</v>
      </c>
      <c r="B38" s="12">
        <v>9.06</v>
      </c>
      <c r="C38" s="4">
        <f t="shared" si="0"/>
        <v>0</v>
      </c>
      <c r="D38" s="4">
        <v>7.35</v>
      </c>
      <c r="E38" s="4">
        <f t="shared" si="1"/>
        <v>0</v>
      </c>
      <c r="F38" s="4">
        <v>6.27</v>
      </c>
      <c r="G38" s="4">
        <f t="shared" si="1"/>
        <v>0</v>
      </c>
      <c r="H38" s="4">
        <v>4.57</v>
      </c>
      <c r="I38" s="4">
        <f t="shared" si="1"/>
        <v>0</v>
      </c>
      <c r="J38" s="4">
        <v>7.04</v>
      </c>
      <c r="K38" s="4">
        <f t="shared" si="2"/>
        <v>0</v>
      </c>
      <c r="L38" s="4">
        <v>5.37</v>
      </c>
      <c r="M38" s="4">
        <f t="shared" si="3"/>
        <v>0</v>
      </c>
    </row>
    <row r="39" spans="1:13" x14ac:dyDescent="0.25">
      <c r="A39" s="4" t="s">
        <v>98</v>
      </c>
      <c r="B39" s="12">
        <v>17.45</v>
      </c>
      <c r="C39" s="4">
        <f t="shared" si="0"/>
        <v>0</v>
      </c>
      <c r="D39" s="4">
        <v>7.34</v>
      </c>
      <c r="E39" s="4">
        <f t="shared" si="1"/>
        <v>0</v>
      </c>
      <c r="F39" s="4">
        <v>7.31</v>
      </c>
      <c r="G39" s="4">
        <f t="shared" si="1"/>
        <v>0</v>
      </c>
      <c r="H39" s="4">
        <v>8.68</v>
      </c>
      <c r="I39" s="4">
        <f t="shared" si="1"/>
        <v>1</v>
      </c>
      <c r="J39" s="4">
        <v>7.91</v>
      </c>
      <c r="K39" s="4">
        <f t="shared" si="2"/>
        <v>0</v>
      </c>
      <c r="L39" s="4">
        <v>9.26</v>
      </c>
      <c r="M39" s="4">
        <f t="shared" si="3"/>
        <v>1</v>
      </c>
    </row>
    <row r="40" spans="1:13" x14ac:dyDescent="0.25">
      <c r="A40" s="4" t="s">
        <v>71</v>
      </c>
      <c r="B40" s="12">
        <v>6.98</v>
      </c>
      <c r="C40" s="4">
        <f t="shared" si="0"/>
        <v>0</v>
      </c>
      <c r="D40" s="4">
        <v>5.18</v>
      </c>
      <c r="E40" s="4">
        <f t="shared" si="1"/>
        <v>0</v>
      </c>
      <c r="F40" s="4">
        <v>5.18</v>
      </c>
      <c r="G40" s="4">
        <f t="shared" si="1"/>
        <v>0</v>
      </c>
      <c r="H40" s="4">
        <v>3.44</v>
      </c>
      <c r="I40" s="4">
        <f t="shared" si="1"/>
        <v>0</v>
      </c>
      <c r="J40" s="4">
        <v>5.56</v>
      </c>
      <c r="K40" s="4">
        <f t="shared" si="2"/>
        <v>0</v>
      </c>
      <c r="L40" s="4">
        <v>4.54</v>
      </c>
      <c r="M40" s="4">
        <f t="shared" si="3"/>
        <v>0</v>
      </c>
    </row>
    <row r="41" spans="1:13" x14ac:dyDescent="0.25">
      <c r="A41" s="4" t="s">
        <v>14</v>
      </c>
      <c r="B41" s="12">
        <v>24.52</v>
      </c>
      <c r="C41" s="4">
        <f t="shared" si="0"/>
        <v>0</v>
      </c>
      <c r="D41" s="4">
        <v>5.68</v>
      </c>
      <c r="E41" s="4">
        <f t="shared" si="1"/>
        <v>0</v>
      </c>
      <c r="F41" s="4">
        <v>5.61</v>
      </c>
      <c r="G41" s="4">
        <f t="shared" si="1"/>
        <v>0</v>
      </c>
      <c r="H41" s="4">
        <v>3.94</v>
      </c>
      <c r="I41" s="4">
        <f t="shared" si="1"/>
        <v>0</v>
      </c>
      <c r="J41" s="4">
        <v>5.58</v>
      </c>
      <c r="K41" s="4">
        <f t="shared" si="2"/>
        <v>0</v>
      </c>
      <c r="L41" s="4">
        <v>4.95</v>
      </c>
      <c r="M41" s="4">
        <f t="shared" si="3"/>
        <v>0</v>
      </c>
    </row>
    <row r="42" spans="1:13" x14ac:dyDescent="0.25">
      <c r="A42" s="4" t="s">
        <v>4</v>
      </c>
      <c r="B42" s="12">
        <v>22.26</v>
      </c>
      <c r="C42" s="4">
        <f t="shared" si="0"/>
        <v>0</v>
      </c>
      <c r="D42" s="4">
        <v>5.0599999999999996</v>
      </c>
      <c r="E42" s="4">
        <f t="shared" si="1"/>
        <v>0</v>
      </c>
      <c r="F42" s="4">
        <v>4.9800000000000004</v>
      </c>
      <c r="G42" s="4">
        <f t="shared" si="1"/>
        <v>0</v>
      </c>
      <c r="H42" s="4">
        <v>5.57</v>
      </c>
      <c r="I42" s="4">
        <f t="shared" si="1"/>
        <v>0</v>
      </c>
      <c r="J42" s="4">
        <v>5.72</v>
      </c>
      <c r="K42" s="4">
        <f t="shared" si="2"/>
        <v>0</v>
      </c>
      <c r="L42" s="4">
        <v>4.58</v>
      </c>
      <c r="M42" s="4">
        <f t="shared" si="3"/>
        <v>0</v>
      </c>
    </row>
    <row r="43" spans="1:13" x14ac:dyDescent="0.25">
      <c r="A43" s="4" t="s">
        <v>99</v>
      </c>
      <c r="B43" s="12">
        <v>7.32</v>
      </c>
      <c r="C43" s="4">
        <f t="shared" si="0"/>
        <v>0</v>
      </c>
      <c r="D43" s="4">
        <v>2.89</v>
      </c>
      <c r="E43" s="4">
        <f t="shared" si="1"/>
        <v>0</v>
      </c>
      <c r="F43" s="4">
        <v>2.89</v>
      </c>
      <c r="G43" s="4">
        <f t="shared" si="1"/>
        <v>0</v>
      </c>
      <c r="H43" s="4">
        <v>1.81</v>
      </c>
      <c r="I43" s="4">
        <f t="shared" si="1"/>
        <v>0</v>
      </c>
      <c r="J43" s="4">
        <v>3.75</v>
      </c>
      <c r="K43" s="4">
        <f t="shared" si="2"/>
        <v>0</v>
      </c>
      <c r="L43" s="4">
        <v>2.37</v>
      </c>
      <c r="M43" s="4">
        <f t="shared" si="3"/>
        <v>0</v>
      </c>
    </row>
    <row r="44" spans="1:13" x14ac:dyDescent="0.25">
      <c r="A44" s="4" t="s">
        <v>223</v>
      </c>
      <c r="B44" s="12">
        <v>14.94</v>
      </c>
      <c r="C44" s="4">
        <f t="shared" si="0"/>
        <v>0</v>
      </c>
      <c r="D44" s="4">
        <v>5.64</v>
      </c>
      <c r="E44" s="4">
        <f t="shared" si="1"/>
        <v>0</v>
      </c>
      <c r="F44" s="4">
        <v>5.52</v>
      </c>
      <c r="G44" s="4">
        <f t="shared" si="1"/>
        <v>0</v>
      </c>
      <c r="H44" s="4">
        <v>7.74</v>
      </c>
      <c r="I44" s="4">
        <f t="shared" si="1"/>
        <v>1</v>
      </c>
      <c r="J44" s="4">
        <v>5.63</v>
      </c>
      <c r="K44" s="4">
        <f t="shared" si="2"/>
        <v>0</v>
      </c>
      <c r="L44" s="4">
        <v>7.24</v>
      </c>
      <c r="M44" s="4">
        <f t="shared" si="3"/>
        <v>0</v>
      </c>
    </row>
    <row r="45" spans="1:13" x14ac:dyDescent="0.25">
      <c r="A45" s="4" t="s">
        <v>226</v>
      </c>
      <c r="B45" s="12">
        <v>5.65</v>
      </c>
      <c r="C45" s="4">
        <f t="shared" si="0"/>
        <v>0</v>
      </c>
      <c r="D45" s="4">
        <v>4.8600000000000003</v>
      </c>
      <c r="E45" s="4">
        <f t="shared" si="1"/>
        <v>0</v>
      </c>
      <c r="F45" s="4">
        <v>4.83</v>
      </c>
      <c r="G45" s="4">
        <f t="shared" si="1"/>
        <v>0</v>
      </c>
      <c r="H45" s="4">
        <v>2.46</v>
      </c>
      <c r="I45" s="4">
        <f t="shared" si="1"/>
        <v>0</v>
      </c>
      <c r="J45" s="4">
        <v>7.14</v>
      </c>
      <c r="K45" s="4">
        <f t="shared" si="2"/>
        <v>0</v>
      </c>
      <c r="L45" s="4">
        <v>5.01</v>
      </c>
      <c r="M45" s="4">
        <f t="shared" si="3"/>
        <v>0</v>
      </c>
    </row>
    <row r="46" spans="1:13" x14ac:dyDescent="0.25">
      <c r="A46" s="4" t="s">
        <v>176</v>
      </c>
      <c r="B46" s="12">
        <v>26.61</v>
      </c>
      <c r="C46" s="4">
        <f t="shared" si="0"/>
        <v>0</v>
      </c>
      <c r="D46" s="4">
        <v>5.45</v>
      </c>
      <c r="E46" s="4">
        <f t="shared" si="1"/>
        <v>0</v>
      </c>
      <c r="F46" s="4">
        <v>6.93</v>
      </c>
      <c r="G46" s="4">
        <f t="shared" si="1"/>
        <v>0</v>
      </c>
      <c r="H46">
        <v>2.44</v>
      </c>
      <c r="I46" s="4">
        <f t="shared" si="1"/>
        <v>0</v>
      </c>
      <c r="J46">
        <v>7.05</v>
      </c>
      <c r="K46" s="4">
        <f t="shared" si="2"/>
        <v>0</v>
      </c>
      <c r="L46">
        <v>6.29</v>
      </c>
      <c r="M46" s="4">
        <f t="shared" si="3"/>
        <v>0</v>
      </c>
    </row>
    <row r="47" spans="1:13" x14ac:dyDescent="0.25">
      <c r="A47" s="4" t="s">
        <v>155</v>
      </c>
      <c r="B47" s="12">
        <v>55.13</v>
      </c>
      <c r="C47" s="4">
        <f t="shared" si="0"/>
        <v>1</v>
      </c>
      <c r="D47" s="4">
        <v>8.86</v>
      </c>
      <c r="E47" s="4">
        <f t="shared" si="1"/>
        <v>1</v>
      </c>
      <c r="F47" s="4">
        <v>11.26</v>
      </c>
      <c r="G47" s="4">
        <f t="shared" si="1"/>
        <v>1</v>
      </c>
      <c r="H47" s="4">
        <v>17.25</v>
      </c>
      <c r="I47" s="4">
        <f t="shared" si="1"/>
        <v>1</v>
      </c>
      <c r="J47" s="4">
        <v>11.26</v>
      </c>
      <c r="K47" s="4">
        <f t="shared" si="2"/>
        <v>1</v>
      </c>
      <c r="L47" s="4">
        <v>24.08</v>
      </c>
      <c r="M47" s="4">
        <f t="shared" si="3"/>
        <v>1</v>
      </c>
    </row>
    <row r="48" spans="1:13" x14ac:dyDescent="0.25">
      <c r="A48" s="4" t="s">
        <v>5</v>
      </c>
      <c r="B48" s="12">
        <v>25.23</v>
      </c>
      <c r="C48" s="4">
        <f t="shared" si="0"/>
        <v>0</v>
      </c>
      <c r="D48" s="4">
        <v>6.19</v>
      </c>
      <c r="E48" s="4">
        <f t="shared" si="1"/>
        <v>0</v>
      </c>
      <c r="F48" s="4">
        <v>6.13</v>
      </c>
      <c r="G48" s="4">
        <f t="shared" si="1"/>
        <v>0</v>
      </c>
      <c r="H48" s="4">
        <v>8.1300000000000008</v>
      </c>
      <c r="I48" s="4">
        <f t="shared" si="1"/>
        <v>1</v>
      </c>
      <c r="J48" s="4">
        <v>7</v>
      </c>
      <c r="K48" s="4">
        <f t="shared" si="2"/>
        <v>0</v>
      </c>
      <c r="L48" s="4">
        <v>7.41</v>
      </c>
      <c r="M48" s="4">
        <f t="shared" si="3"/>
        <v>0</v>
      </c>
    </row>
    <row r="49" spans="1:13" x14ac:dyDescent="0.25">
      <c r="A49" s="4" t="s">
        <v>100</v>
      </c>
      <c r="B49" s="12">
        <v>22.01</v>
      </c>
      <c r="C49" s="4">
        <f t="shared" si="0"/>
        <v>0</v>
      </c>
      <c r="D49" s="4">
        <v>3.92</v>
      </c>
      <c r="E49" s="4">
        <f t="shared" si="1"/>
        <v>0</v>
      </c>
      <c r="F49" s="4">
        <v>3.85</v>
      </c>
      <c r="G49" s="4">
        <f t="shared" si="1"/>
        <v>0</v>
      </c>
      <c r="H49" s="4">
        <v>3.07</v>
      </c>
      <c r="I49" s="4">
        <f t="shared" si="1"/>
        <v>0</v>
      </c>
      <c r="J49" s="4">
        <v>6.81</v>
      </c>
      <c r="K49" s="4">
        <f t="shared" si="2"/>
        <v>0</v>
      </c>
      <c r="L49" s="4">
        <v>3.25</v>
      </c>
      <c r="M49" s="4">
        <f t="shared" si="3"/>
        <v>0</v>
      </c>
    </row>
    <row r="50" spans="1:13" x14ac:dyDescent="0.25">
      <c r="A50" s="4" t="s">
        <v>101</v>
      </c>
      <c r="B50" s="12">
        <v>20.46</v>
      </c>
      <c r="C50" s="4">
        <f t="shared" si="0"/>
        <v>0</v>
      </c>
      <c r="D50" s="4">
        <v>4.4400000000000004</v>
      </c>
      <c r="E50" s="4">
        <f t="shared" si="1"/>
        <v>0</v>
      </c>
      <c r="F50" s="4">
        <v>4.4400000000000004</v>
      </c>
      <c r="G50" s="4">
        <f t="shared" si="1"/>
        <v>0</v>
      </c>
      <c r="H50" s="4">
        <v>2.59</v>
      </c>
      <c r="I50" s="4">
        <f t="shared" si="1"/>
        <v>0</v>
      </c>
      <c r="J50" s="4">
        <v>5.0199999999999996</v>
      </c>
      <c r="K50" s="4">
        <f t="shared" si="2"/>
        <v>0</v>
      </c>
      <c r="L50" s="4">
        <v>3.39</v>
      </c>
      <c r="M50" s="4">
        <f t="shared" si="3"/>
        <v>0</v>
      </c>
    </row>
    <row r="51" spans="1:13" x14ac:dyDescent="0.25">
      <c r="A51" s="4" t="s">
        <v>102</v>
      </c>
      <c r="B51" s="12">
        <v>19.3</v>
      </c>
      <c r="C51" s="4">
        <f t="shared" si="0"/>
        <v>0</v>
      </c>
      <c r="D51" s="4">
        <v>4.47</v>
      </c>
      <c r="E51" s="4">
        <f t="shared" si="1"/>
        <v>0</v>
      </c>
      <c r="F51" s="4">
        <v>4.47</v>
      </c>
      <c r="G51" s="4">
        <f t="shared" si="1"/>
        <v>0</v>
      </c>
      <c r="H51" s="4">
        <v>4.93</v>
      </c>
      <c r="I51" s="4">
        <f t="shared" si="1"/>
        <v>0</v>
      </c>
      <c r="J51" s="4">
        <v>4.96</v>
      </c>
      <c r="K51" s="4">
        <f t="shared" si="2"/>
        <v>0</v>
      </c>
      <c r="L51" s="4">
        <v>5.39</v>
      </c>
      <c r="M51" s="4">
        <f t="shared" si="3"/>
        <v>0</v>
      </c>
    </row>
    <row r="52" spans="1:13" x14ac:dyDescent="0.25">
      <c r="A52" s="4" t="s">
        <v>70</v>
      </c>
      <c r="B52" s="12">
        <v>21.81</v>
      </c>
      <c r="C52" s="4">
        <f t="shared" si="0"/>
        <v>0</v>
      </c>
      <c r="D52" s="4">
        <v>6.42</v>
      </c>
      <c r="E52" s="4">
        <f t="shared" si="1"/>
        <v>0</v>
      </c>
      <c r="F52" s="4">
        <v>6.38</v>
      </c>
      <c r="G52" s="4">
        <f t="shared" si="1"/>
        <v>0</v>
      </c>
      <c r="H52" s="4">
        <v>4.4000000000000004</v>
      </c>
      <c r="I52" s="4">
        <f t="shared" si="1"/>
        <v>0</v>
      </c>
      <c r="J52" s="4">
        <v>6.72</v>
      </c>
      <c r="K52" s="4">
        <f t="shared" si="2"/>
        <v>0</v>
      </c>
      <c r="L52" s="4">
        <v>3.97</v>
      </c>
      <c r="M52" s="4">
        <f t="shared" si="3"/>
        <v>0</v>
      </c>
    </row>
    <row r="53" spans="1:13" x14ac:dyDescent="0.25">
      <c r="A53" s="4" t="s">
        <v>243</v>
      </c>
      <c r="B53" s="12">
        <v>40.159999999999997</v>
      </c>
      <c r="C53" s="4">
        <f t="shared" si="0"/>
        <v>1</v>
      </c>
      <c r="D53" s="4">
        <v>1.06</v>
      </c>
      <c r="E53" s="4">
        <f t="shared" si="1"/>
        <v>0</v>
      </c>
      <c r="F53" s="4">
        <v>1.06</v>
      </c>
      <c r="G53" s="4">
        <f t="shared" si="1"/>
        <v>0</v>
      </c>
      <c r="H53">
        <v>0.28000000000000003</v>
      </c>
      <c r="I53" s="4">
        <f t="shared" si="1"/>
        <v>0</v>
      </c>
      <c r="J53">
        <v>1.06</v>
      </c>
      <c r="K53" s="4">
        <f t="shared" si="2"/>
        <v>0</v>
      </c>
      <c r="L53">
        <v>0.5</v>
      </c>
      <c r="M53" s="4">
        <f t="shared" si="3"/>
        <v>0</v>
      </c>
    </row>
    <row r="54" spans="1:13" x14ac:dyDescent="0.25">
      <c r="A54" s="4" t="s">
        <v>250</v>
      </c>
      <c r="B54" s="12">
        <v>31.97</v>
      </c>
      <c r="C54" s="4">
        <f t="shared" si="0"/>
        <v>1</v>
      </c>
      <c r="D54" s="4">
        <v>2.88</v>
      </c>
      <c r="E54" s="4">
        <f t="shared" si="1"/>
        <v>0</v>
      </c>
      <c r="F54" s="4">
        <v>2.88</v>
      </c>
      <c r="G54" s="4">
        <f t="shared" si="1"/>
        <v>0</v>
      </c>
      <c r="H54" s="4">
        <v>3.1</v>
      </c>
      <c r="I54" s="4">
        <f t="shared" si="1"/>
        <v>0</v>
      </c>
      <c r="J54" s="4">
        <v>2.88</v>
      </c>
      <c r="K54" s="4">
        <f t="shared" si="2"/>
        <v>0</v>
      </c>
      <c r="L54" s="4">
        <v>2.72</v>
      </c>
      <c r="M54" s="4">
        <f t="shared" si="3"/>
        <v>0</v>
      </c>
    </row>
    <row r="55" spans="1:13" x14ac:dyDescent="0.25">
      <c r="A55" s="4" t="s">
        <v>209</v>
      </c>
      <c r="B55" s="12">
        <v>29.98</v>
      </c>
      <c r="C55" s="4">
        <f t="shared" si="0"/>
        <v>1</v>
      </c>
      <c r="D55" s="4">
        <v>1.22</v>
      </c>
      <c r="E55" s="4">
        <f t="shared" si="1"/>
        <v>0</v>
      </c>
      <c r="F55" s="4">
        <v>1.22</v>
      </c>
      <c r="G55" s="4">
        <f t="shared" si="1"/>
        <v>0</v>
      </c>
      <c r="H55" s="4">
        <v>0.78</v>
      </c>
      <c r="I55" s="4">
        <f t="shared" si="1"/>
        <v>0</v>
      </c>
      <c r="J55" s="4">
        <v>1.26</v>
      </c>
      <c r="K55" s="4">
        <f t="shared" si="2"/>
        <v>0</v>
      </c>
      <c r="L55" s="4">
        <v>0.95</v>
      </c>
      <c r="M55" s="4">
        <f t="shared" si="3"/>
        <v>0</v>
      </c>
    </row>
    <row r="56" spans="1:13" x14ac:dyDescent="0.25">
      <c r="A56" s="4" t="s">
        <v>210</v>
      </c>
      <c r="B56" s="12">
        <v>4.0999999999999996</v>
      </c>
      <c r="C56" s="4">
        <f t="shared" si="0"/>
        <v>0</v>
      </c>
      <c r="D56" s="4">
        <v>5.68</v>
      </c>
      <c r="E56" s="4">
        <f t="shared" si="1"/>
        <v>0</v>
      </c>
      <c r="F56" s="4">
        <v>5.81</v>
      </c>
      <c r="G56" s="4">
        <f t="shared" si="1"/>
        <v>0</v>
      </c>
      <c r="H56" s="4">
        <v>1.6</v>
      </c>
      <c r="I56" s="4">
        <f t="shared" si="1"/>
        <v>0</v>
      </c>
      <c r="J56" s="4">
        <v>7.29</v>
      </c>
      <c r="K56" s="4">
        <f t="shared" si="2"/>
        <v>0</v>
      </c>
      <c r="L56" s="4">
        <v>4.8099999999999996</v>
      </c>
      <c r="M56" s="4">
        <f t="shared" si="3"/>
        <v>0</v>
      </c>
    </row>
    <row r="57" spans="1:13" x14ac:dyDescent="0.25">
      <c r="A57" t="s">
        <v>212</v>
      </c>
      <c r="B57" s="2">
        <v>15.25</v>
      </c>
      <c r="C57" s="4">
        <f t="shared" si="0"/>
        <v>0</v>
      </c>
      <c r="D57" s="4">
        <v>10.09</v>
      </c>
      <c r="E57" s="4">
        <f t="shared" si="1"/>
        <v>1</v>
      </c>
      <c r="F57" s="4">
        <v>10.09</v>
      </c>
      <c r="G57" s="4">
        <f t="shared" si="1"/>
        <v>1</v>
      </c>
      <c r="H57" s="4">
        <v>7.19</v>
      </c>
      <c r="I57" s="4">
        <f t="shared" si="1"/>
        <v>0</v>
      </c>
      <c r="J57" s="4">
        <v>11.16</v>
      </c>
      <c r="K57" s="4">
        <f t="shared" si="2"/>
        <v>1</v>
      </c>
      <c r="L57" s="4">
        <v>8.5500000000000007</v>
      </c>
      <c r="M57" s="4">
        <f t="shared" si="3"/>
        <v>0</v>
      </c>
    </row>
    <row r="58" spans="1:13" x14ac:dyDescent="0.25">
      <c r="A58" t="s">
        <v>213</v>
      </c>
      <c r="B58" s="2">
        <v>8.86</v>
      </c>
      <c r="C58" s="4">
        <f t="shared" si="0"/>
        <v>0</v>
      </c>
      <c r="D58" s="4">
        <v>7.16</v>
      </c>
      <c r="E58" s="4">
        <f t="shared" si="1"/>
        <v>0</v>
      </c>
      <c r="F58" s="4">
        <v>7.16</v>
      </c>
      <c r="G58" s="4">
        <f t="shared" si="1"/>
        <v>0</v>
      </c>
      <c r="H58" s="4">
        <v>5.21</v>
      </c>
      <c r="I58" s="4">
        <f t="shared" si="1"/>
        <v>0</v>
      </c>
      <c r="J58" s="4">
        <v>8.84</v>
      </c>
      <c r="K58" s="4">
        <f t="shared" si="2"/>
        <v>1</v>
      </c>
      <c r="L58" s="4">
        <v>7.08</v>
      </c>
      <c r="M58" s="4">
        <f t="shared" si="3"/>
        <v>0</v>
      </c>
    </row>
    <row r="59" spans="1:13" x14ac:dyDescent="0.25">
      <c r="A59" t="s">
        <v>214</v>
      </c>
      <c r="B59" s="2">
        <v>9.9</v>
      </c>
      <c r="C59" s="4">
        <f t="shared" si="0"/>
        <v>0</v>
      </c>
      <c r="D59" s="4">
        <v>6.85</v>
      </c>
      <c r="E59" s="4">
        <f t="shared" si="1"/>
        <v>0</v>
      </c>
      <c r="F59" s="4">
        <v>6.85</v>
      </c>
      <c r="G59" s="4">
        <f t="shared" si="1"/>
        <v>0</v>
      </c>
      <c r="H59" s="4">
        <v>5.64</v>
      </c>
      <c r="I59" s="4">
        <f t="shared" si="1"/>
        <v>0</v>
      </c>
      <c r="J59" s="4">
        <v>8.93</v>
      </c>
      <c r="K59" s="4">
        <f t="shared" si="2"/>
        <v>1</v>
      </c>
      <c r="L59" s="4">
        <v>7.25</v>
      </c>
      <c r="M59" s="4">
        <f t="shared" si="3"/>
        <v>0</v>
      </c>
    </row>
    <row r="60" spans="1:13" x14ac:dyDescent="0.25">
      <c r="A60" t="s">
        <v>215</v>
      </c>
      <c r="B60" s="2">
        <v>10.77</v>
      </c>
      <c r="C60" s="4">
        <f t="shared" si="0"/>
        <v>0</v>
      </c>
      <c r="D60" s="4">
        <v>7.91</v>
      </c>
      <c r="E60" s="4">
        <f t="shared" si="1"/>
        <v>1</v>
      </c>
      <c r="F60" s="4">
        <v>7.91</v>
      </c>
      <c r="G60" s="4">
        <f t="shared" si="1"/>
        <v>1</v>
      </c>
      <c r="H60" s="4">
        <v>8.81</v>
      </c>
      <c r="I60" s="4">
        <f t="shared" si="1"/>
        <v>1</v>
      </c>
      <c r="J60" s="4">
        <v>7.3</v>
      </c>
      <c r="K60" s="4">
        <f t="shared" si="2"/>
        <v>0</v>
      </c>
      <c r="L60" s="4">
        <v>8.0500000000000007</v>
      </c>
      <c r="M60" s="4">
        <f t="shared" si="3"/>
        <v>0</v>
      </c>
    </row>
    <row r="61" spans="1:13" x14ac:dyDescent="0.25">
      <c r="A61" t="s">
        <v>216</v>
      </c>
      <c r="B61" s="2">
        <v>19.45</v>
      </c>
      <c r="C61" s="4">
        <f t="shared" si="0"/>
        <v>0</v>
      </c>
      <c r="D61" s="4">
        <v>10.119999999999999</v>
      </c>
      <c r="E61" s="4">
        <f t="shared" si="1"/>
        <v>1</v>
      </c>
      <c r="F61" s="4">
        <v>10.06</v>
      </c>
      <c r="G61" s="4">
        <f t="shared" si="1"/>
        <v>1</v>
      </c>
      <c r="H61" s="4">
        <v>7.78</v>
      </c>
      <c r="I61" s="4">
        <f t="shared" si="1"/>
        <v>1</v>
      </c>
      <c r="J61" s="4">
        <v>9.39</v>
      </c>
      <c r="K61" s="4">
        <f t="shared" si="2"/>
        <v>1</v>
      </c>
      <c r="L61" s="4">
        <v>8.41</v>
      </c>
      <c r="M61" s="4">
        <f t="shared" si="3"/>
        <v>0</v>
      </c>
    </row>
    <row r="62" spans="1:13" x14ac:dyDescent="0.25">
      <c r="A62" t="s">
        <v>217</v>
      </c>
      <c r="B62" s="2">
        <v>12.95</v>
      </c>
      <c r="C62" s="4">
        <f t="shared" si="0"/>
        <v>0</v>
      </c>
      <c r="D62" s="4">
        <v>8.02</v>
      </c>
      <c r="E62" s="4">
        <f t="shared" si="1"/>
        <v>1</v>
      </c>
      <c r="F62" s="4">
        <v>7.95</v>
      </c>
      <c r="G62" s="4">
        <f t="shared" si="1"/>
        <v>1</v>
      </c>
      <c r="H62" s="4">
        <v>7.25</v>
      </c>
      <c r="I62" s="4">
        <f t="shared" si="1"/>
        <v>0</v>
      </c>
      <c r="J62" s="4">
        <v>8.1199999999999992</v>
      </c>
      <c r="K62" s="4">
        <f t="shared" si="2"/>
        <v>1</v>
      </c>
      <c r="L62" s="4">
        <v>8.42</v>
      </c>
      <c r="M62" s="4">
        <f t="shared" si="3"/>
        <v>0</v>
      </c>
    </row>
    <row r="63" spans="1:13" x14ac:dyDescent="0.25">
      <c r="A63" t="s">
        <v>218</v>
      </c>
      <c r="B63" s="2">
        <v>14</v>
      </c>
      <c r="C63" s="4">
        <f t="shared" si="0"/>
        <v>0</v>
      </c>
      <c r="D63" s="4">
        <v>12.08</v>
      </c>
      <c r="E63" s="4">
        <f t="shared" si="1"/>
        <v>1</v>
      </c>
      <c r="F63" s="4">
        <v>12</v>
      </c>
      <c r="G63" s="4">
        <f t="shared" si="1"/>
        <v>1</v>
      </c>
      <c r="H63" s="4">
        <v>10.33</v>
      </c>
      <c r="I63" s="4">
        <f t="shared" si="1"/>
        <v>1</v>
      </c>
      <c r="J63" s="4">
        <v>11.77</v>
      </c>
      <c r="K63" s="4">
        <f t="shared" si="2"/>
        <v>1</v>
      </c>
      <c r="L63" s="4">
        <v>13.75</v>
      </c>
      <c r="M63" s="4">
        <f t="shared" si="3"/>
        <v>1</v>
      </c>
    </row>
    <row r="64" spans="1:13" x14ac:dyDescent="0.25">
      <c r="A64" t="s">
        <v>219</v>
      </c>
      <c r="B64" s="2">
        <v>15</v>
      </c>
      <c r="C64" s="4">
        <f t="shared" si="0"/>
        <v>0</v>
      </c>
      <c r="D64" s="4">
        <v>12.75</v>
      </c>
      <c r="E64" s="4">
        <f t="shared" si="1"/>
        <v>1</v>
      </c>
      <c r="F64" s="4">
        <v>12.76</v>
      </c>
      <c r="G64" s="4">
        <f t="shared" si="1"/>
        <v>1</v>
      </c>
      <c r="H64" s="4">
        <v>9.4499999999999993</v>
      </c>
      <c r="I64" s="4">
        <f t="shared" si="1"/>
        <v>1</v>
      </c>
      <c r="J64" s="4">
        <v>13.1</v>
      </c>
      <c r="K64" s="4">
        <f t="shared" si="2"/>
        <v>1</v>
      </c>
      <c r="L64" s="4">
        <v>11.59</v>
      </c>
      <c r="M64" s="4">
        <f t="shared" si="3"/>
        <v>1</v>
      </c>
    </row>
    <row r="65" spans="1:13" x14ac:dyDescent="0.25">
      <c r="A65" s="4" t="s">
        <v>151</v>
      </c>
      <c r="B65" s="12">
        <v>17.03</v>
      </c>
      <c r="C65" s="4">
        <f>IF(B65&lt;C$129,0,1)</f>
        <v>0</v>
      </c>
      <c r="D65" s="4">
        <v>2.4</v>
      </c>
      <c r="E65" s="4">
        <f t="shared" si="1"/>
        <v>0</v>
      </c>
      <c r="F65" s="4">
        <v>2.4</v>
      </c>
      <c r="G65" s="4">
        <f t="shared" si="1"/>
        <v>0</v>
      </c>
      <c r="H65" s="4">
        <v>5.92</v>
      </c>
      <c r="I65" s="4">
        <f t="shared" ref="I65" si="4">IF(H65&lt;I$129,0,1)</f>
        <v>0</v>
      </c>
      <c r="J65" s="4">
        <v>2.5299999999999998</v>
      </c>
      <c r="K65" s="4">
        <f t="shared" si="2"/>
        <v>0</v>
      </c>
      <c r="L65" s="4">
        <v>4.7300000000000004</v>
      </c>
      <c r="M65" s="4">
        <f t="shared" si="3"/>
        <v>0</v>
      </c>
    </row>
    <row r="66" spans="1:13" x14ac:dyDescent="0.25">
      <c r="A66" s="4" t="s">
        <v>152</v>
      </c>
      <c r="B66" s="12">
        <v>14.81</v>
      </c>
      <c r="C66" s="4">
        <f>IF(B66&lt;C$129,0,1)</f>
        <v>0</v>
      </c>
      <c r="D66" s="4">
        <v>2.65</v>
      </c>
      <c r="E66" s="4">
        <f t="shared" ref="E66:M68" si="5">IF(D66&lt;E$129,0,1)</f>
        <v>0</v>
      </c>
      <c r="F66" s="4">
        <v>2.65</v>
      </c>
      <c r="G66" s="4">
        <f t="shared" si="5"/>
        <v>0</v>
      </c>
      <c r="H66">
        <v>4.13</v>
      </c>
      <c r="I66" s="4">
        <f t="shared" si="5"/>
        <v>0</v>
      </c>
      <c r="J66">
        <v>2.65</v>
      </c>
      <c r="K66" s="4">
        <f t="shared" si="5"/>
        <v>0</v>
      </c>
      <c r="L66">
        <v>3.72</v>
      </c>
      <c r="M66" s="4">
        <f t="shared" si="5"/>
        <v>0</v>
      </c>
    </row>
    <row r="67" spans="1:13" x14ac:dyDescent="0.25">
      <c r="A67" s="4" t="s">
        <v>153</v>
      </c>
      <c r="B67" s="12">
        <v>70.09</v>
      </c>
      <c r="C67" s="4">
        <f>IF(B67&lt;C$129,0,1)</f>
        <v>1</v>
      </c>
      <c r="D67" s="4">
        <v>4.8499999999999996</v>
      </c>
      <c r="E67" s="4">
        <f t="shared" si="5"/>
        <v>0</v>
      </c>
      <c r="F67" s="4">
        <v>4.8499999999999996</v>
      </c>
      <c r="G67" s="4">
        <f t="shared" si="5"/>
        <v>0</v>
      </c>
      <c r="H67" s="4">
        <v>7.38</v>
      </c>
      <c r="I67" s="4">
        <f t="shared" si="5"/>
        <v>1</v>
      </c>
      <c r="J67" s="4">
        <v>4.87</v>
      </c>
      <c r="K67" s="4">
        <f t="shared" si="5"/>
        <v>0</v>
      </c>
      <c r="L67" s="4">
        <v>5.71</v>
      </c>
      <c r="M67" s="4">
        <f t="shared" si="5"/>
        <v>0</v>
      </c>
    </row>
    <row r="68" spans="1:13" x14ac:dyDescent="0.25">
      <c r="A68" s="4" t="s">
        <v>154</v>
      </c>
      <c r="B68" s="12">
        <v>14.66</v>
      </c>
      <c r="C68" s="4">
        <f>IF(B68&lt;C$129,0,1)</f>
        <v>0</v>
      </c>
      <c r="D68" s="4">
        <v>9.5399999999999991</v>
      </c>
      <c r="E68" s="4">
        <f t="shared" si="5"/>
        <v>1</v>
      </c>
      <c r="F68" s="4">
        <v>9.5399999999999991</v>
      </c>
      <c r="G68" s="4">
        <f t="shared" si="5"/>
        <v>1</v>
      </c>
      <c r="H68" s="4">
        <v>4.7699999999999996</v>
      </c>
      <c r="I68" s="4">
        <f t="shared" si="5"/>
        <v>0</v>
      </c>
      <c r="J68" s="4">
        <v>9.9</v>
      </c>
      <c r="K68" s="4">
        <f t="shared" si="5"/>
        <v>1</v>
      </c>
      <c r="L68" s="4">
        <v>9.33</v>
      </c>
      <c r="M68" s="4">
        <f t="shared" si="5"/>
        <v>1</v>
      </c>
    </row>
    <row r="70" spans="1:13" x14ac:dyDescent="0.25">
      <c r="A70" s="1" t="s">
        <v>18</v>
      </c>
      <c r="B70" s="1" t="s">
        <v>227</v>
      </c>
      <c r="C70" s="5" t="s">
        <v>230</v>
      </c>
      <c r="D70" s="5" t="s">
        <v>269</v>
      </c>
      <c r="E70" s="5" t="s">
        <v>230</v>
      </c>
      <c r="F70" s="5" t="s">
        <v>274</v>
      </c>
      <c r="G70" s="5" t="s">
        <v>230</v>
      </c>
      <c r="H70" s="1" t="s">
        <v>273</v>
      </c>
      <c r="I70" s="5" t="s">
        <v>230</v>
      </c>
      <c r="J70" s="1" t="s">
        <v>271</v>
      </c>
      <c r="K70" s="5" t="s">
        <v>230</v>
      </c>
      <c r="L70" s="1" t="s">
        <v>272</v>
      </c>
      <c r="M70" s="5" t="s">
        <v>230</v>
      </c>
    </row>
    <row r="71" spans="1:13" x14ac:dyDescent="0.25">
      <c r="A71" s="12" t="s">
        <v>156</v>
      </c>
      <c r="B71" s="12">
        <v>18.75</v>
      </c>
      <c r="C71" s="4">
        <f t="shared" ref="C71:C126" si="6">IF(B71&gt;C$129,0,1)</f>
        <v>1</v>
      </c>
      <c r="D71" s="4">
        <v>9.94</v>
      </c>
      <c r="E71" s="4">
        <f t="shared" ref="E71:M107" si="7">IF(D71&gt;E$129,0,1)</f>
        <v>0</v>
      </c>
      <c r="F71" s="4">
        <v>9.82</v>
      </c>
      <c r="G71" s="4">
        <f t="shared" si="7"/>
        <v>0</v>
      </c>
      <c r="H71" s="4">
        <v>7.13</v>
      </c>
      <c r="I71" s="4">
        <f t="shared" si="7"/>
        <v>1</v>
      </c>
      <c r="J71" s="4">
        <v>8.89</v>
      </c>
      <c r="K71" s="4">
        <f t="shared" si="7"/>
        <v>0</v>
      </c>
      <c r="L71" s="4">
        <v>8.24</v>
      </c>
      <c r="M71" s="4">
        <f t="shared" si="7"/>
        <v>1</v>
      </c>
    </row>
    <row r="72" spans="1:13" x14ac:dyDescent="0.25">
      <c r="A72" s="12" t="s">
        <v>114</v>
      </c>
      <c r="B72" s="12">
        <v>10.82</v>
      </c>
      <c r="C72" s="4">
        <f t="shared" si="6"/>
        <v>1</v>
      </c>
      <c r="D72" s="4">
        <v>10.68</v>
      </c>
      <c r="E72" s="4">
        <f t="shared" si="7"/>
        <v>0</v>
      </c>
      <c r="F72" s="4">
        <v>10.68</v>
      </c>
      <c r="G72" s="4">
        <f t="shared" si="7"/>
        <v>0</v>
      </c>
      <c r="H72" s="4">
        <v>11.18</v>
      </c>
      <c r="I72" s="4">
        <f t="shared" si="7"/>
        <v>0</v>
      </c>
      <c r="J72" s="4">
        <v>12.39</v>
      </c>
      <c r="K72" s="4">
        <f t="shared" si="7"/>
        <v>0</v>
      </c>
      <c r="L72" s="4">
        <v>11.64</v>
      </c>
      <c r="M72" s="4">
        <f t="shared" si="7"/>
        <v>0</v>
      </c>
    </row>
    <row r="73" spans="1:13" x14ac:dyDescent="0.25">
      <c r="A73" s="12" t="s">
        <v>115</v>
      </c>
      <c r="B73" s="12">
        <v>70.13</v>
      </c>
      <c r="C73" s="4">
        <f t="shared" si="6"/>
        <v>0</v>
      </c>
      <c r="D73" s="4">
        <v>7.54</v>
      </c>
      <c r="E73" s="4">
        <f t="shared" si="7"/>
        <v>0</v>
      </c>
      <c r="F73" s="4">
        <v>7.51</v>
      </c>
      <c r="G73" s="4">
        <f t="shared" si="7"/>
        <v>0</v>
      </c>
      <c r="H73" s="4">
        <v>11.51</v>
      </c>
      <c r="I73" s="4">
        <f t="shared" si="7"/>
        <v>0</v>
      </c>
      <c r="J73" s="4">
        <v>7.58</v>
      </c>
      <c r="K73" s="4">
        <f t="shared" si="7"/>
        <v>1</v>
      </c>
      <c r="L73" s="4">
        <v>10.11</v>
      </c>
      <c r="M73" s="4">
        <f t="shared" si="7"/>
        <v>0</v>
      </c>
    </row>
    <row r="74" spans="1:13" x14ac:dyDescent="0.25">
      <c r="A74" s="12" t="s">
        <v>116</v>
      </c>
      <c r="B74" s="12">
        <v>14.08</v>
      </c>
      <c r="C74" s="4">
        <f t="shared" si="6"/>
        <v>1</v>
      </c>
      <c r="D74" s="4">
        <v>17.02</v>
      </c>
      <c r="E74" s="4">
        <f t="shared" si="7"/>
        <v>0</v>
      </c>
      <c r="F74" s="4">
        <v>17.02</v>
      </c>
      <c r="G74" s="4">
        <f t="shared" si="7"/>
        <v>0</v>
      </c>
      <c r="H74" s="4">
        <v>14</v>
      </c>
      <c r="I74" s="4">
        <f t="shared" si="7"/>
        <v>0</v>
      </c>
      <c r="J74" s="4">
        <v>19.45</v>
      </c>
      <c r="K74" s="4">
        <f t="shared" si="7"/>
        <v>0</v>
      </c>
      <c r="L74" s="4">
        <v>17.829999999999998</v>
      </c>
      <c r="M74" s="4">
        <f t="shared" si="7"/>
        <v>0</v>
      </c>
    </row>
    <row r="75" spans="1:13" x14ac:dyDescent="0.25">
      <c r="A75" s="12" t="s">
        <v>117</v>
      </c>
      <c r="B75" s="12">
        <v>9.01</v>
      </c>
      <c r="C75" s="4">
        <f t="shared" si="6"/>
        <v>1</v>
      </c>
      <c r="D75" s="4">
        <v>8.4499999999999993</v>
      </c>
      <c r="E75" s="4">
        <f t="shared" si="7"/>
        <v>0</v>
      </c>
      <c r="F75" s="4">
        <v>8.4499999999999993</v>
      </c>
      <c r="G75" s="4">
        <f t="shared" si="7"/>
        <v>0</v>
      </c>
      <c r="H75" s="4">
        <v>7.7</v>
      </c>
      <c r="I75" s="4">
        <f t="shared" si="7"/>
        <v>0</v>
      </c>
      <c r="J75" s="4">
        <v>10.9</v>
      </c>
      <c r="K75" s="4">
        <f t="shared" si="7"/>
        <v>0</v>
      </c>
      <c r="L75" s="4">
        <v>8.74</v>
      </c>
      <c r="M75" s="4">
        <f t="shared" si="7"/>
        <v>0</v>
      </c>
    </row>
    <row r="76" spans="1:13" x14ac:dyDescent="0.25">
      <c r="A76" s="12" t="s">
        <v>118</v>
      </c>
      <c r="B76" s="12">
        <v>29.58</v>
      </c>
      <c r="C76" s="4">
        <f t="shared" si="6"/>
        <v>0</v>
      </c>
      <c r="D76" s="4">
        <v>9.4</v>
      </c>
      <c r="E76" s="4">
        <f t="shared" si="7"/>
        <v>0</v>
      </c>
      <c r="F76" s="4">
        <v>9.4</v>
      </c>
      <c r="G76" s="4">
        <f t="shared" si="7"/>
        <v>0</v>
      </c>
      <c r="H76" s="4">
        <v>11.85</v>
      </c>
      <c r="I76" s="4">
        <f t="shared" si="7"/>
        <v>0</v>
      </c>
      <c r="J76" s="4">
        <v>9.25</v>
      </c>
      <c r="K76" s="4">
        <f t="shared" si="7"/>
        <v>0</v>
      </c>
      <c r="L76" s="4">
        <v>11.64</v>
      </c>
      <c r="M76" s="4">
        <f t="shared" si="7"/>
        <v>0</v>
      </c>
    </row>
    <row r="77" spans="1:13" x14ac:dyDescent="0.25">
      <c r="A77" s="12" t="s">
        <v>119</v>
      </c>
      <c r="B77" s="12">
        <v>14.23</v>
      </c>
      <c r="C77" s="4">
        <f t="shared" si="6"/>
        <v>1</v>
      </c>
      <c r="D77" s="4">
        <v>8.2899999999999991</v>
      </c>
      <c r="E77" s="4">
        <f t="shared" si="7"/>
        <v>0</v>
      </c>
      <c r="F77" s="4">
        <v>8.2899999999999991</v>
      </c>
      <c r="G77" s="4">
        <f t="shared" si="7"/>
        <v>0</v>
      </c>
      <c r="H77" s="4">
        <v>9.59</v>
      </c>
      <c r="I77" s="4">
        <f t="shared" si="7"/>
        <v>0</v>
      </c>
      <c r="J77" s="4">
        <v>11.52</v>
      </c>
      <c r="K77" s="4">
        <f t="shared" si="7"/>
        <v>0</v>
      </c>
      <c r="L77" s="4">
        <v>8.73</v>
      </c>
      <c r="M77" s="4">
        <f t="shared" si="7"/>
        <v>0</v>
      </c>
    </row>
    <row r="78" spans="1:13" x14ac:dyDescent="0.25">
      <c r="A78" s="4" t="s">
        <v>31</v>
      </c>
      <c r="B78" s="12">
        <v>12.76</v>
      </c>
      <c r="C78" s="4">
        <f t="shared" si="6"/>
        <v>1</v>
      </c>
      <c r="D78" s="4">
        <v>14.78</v>
      </c>
      <c r="E78" s="4">
        <f t="shared" si="7"/>
        <v>0</v>
      </c>
      <c r="F78" s="4">
        <v>14.6</v>
      </c>
      <c r="G78" s="4">
        <f t="shared" si="7"/>
        <v>0</v>
      </c>
      <c r="H78">
        <v>17.399999999999999</v>
      </c>
      <c r="I78" s="4">
        <f t="shared" si="7"/>
        <v>0</v>
      </c>
      <c r="J78">
        <v>15.59</v>
      </c>
      <c r="K78" s="4">
        <f t="shared" si="7"/>
        <v>0</v>
      </c>
      <c r="L78">
        <v>17.45</v>
      </c>
      <c r="M78" s="4">
        <f t="shared" si="7"/>
        <v>0</v>
      </c>
    </row>
    <row r="79" spans="1:13" x14ac:dyDescent="0.25">
      <c r="A79" s="4" t="s">
        <v>33</v>
      </c>
      <c r="B79" s="12">
        <v>32.08</v>
      </c>
      <c r="C79" s="4">
        <f t="shared" si="6"/>
        <v>0</v>
      </c>
      <c r="D79" s="4">
        <v>14.13</v>
      </c>
      <c r="E79" s="4">
        <f t="shared" si="7"/>
        <v>0</v>
      </c>
      <c r="F79" s="4">
        <v>14.13</v>
      </c>
      <c r="G79" s="4">
        <f t="shared" si="7"/>
        <v>0</v>
      </c>
      <c r="H79" s="4">
        <v>16.600000000000001</v>
      </c>
      <c r="I79" s="4">
        <f t="shared" si="7"/>
        <v>0</v>
      </c>
      <c r="J79" s="4">
        <v>14.84</v>
      </c>
      <c r="K79" s="4">
        <f t="shared" si="7"/>
        <v>0</v>
      </c>
      <c r="L79" s="4">
        <v>16.399999999999999</v>
      </c>
      <c r="M79" s="4">
        <f t="shared" si="7"/>
        <v>0</v>
      </c>
    </row>
    <row r="80" spans="1:13" x14ac:dyDescent="0.25">
      <c r="A80" s="4" t="s">
        <v>263</v>
      </c>
      <c r="B80" s="12">
        <v>45</v>
      </c>
      <c r="C80" s="4">
        <f t="shared" si="6"/>
        <v>0</v>
      </c>
      <c r="D80" s="4">
        <v>2.38</v>
      </c>
      <c r="E80" s="4">
        <f t="shared" si="7"/>
        <v>1</v>
      </c>
      <c r="F80" s="4">
        <v>2.38</v>
      </c>
      <c r="G80" s="4">
        <f t="shared" si="7"/>
        <v>1</v>
      </c>
      <c r="H80">
        <v>2.35</v>
      </c>
      <c r="I80" s="4">
        <f t="shared" si="7"/>
        <v>1</v>
      </c>
      <c r="J80">
        <v>2.16</v>
      </c>
      <c r="K80" s="4">
        <f t="shared" si="7"/>
        <v>1</v>
      </c>
      <c r="L80">
        <v>2.21</v>
      </c>
      <c r="M80" s="4">
        <f t="shared" si="7"/>
        <v>1</v>
      </c>
    </row>
    <row r="81" spans="1:13" x14ac:dyDescent="0.25">
      <c r="A81" s="4" t="s">
        <v>255</v>
      </c>
      <c r="B81" s="12">
        <v>65.39</v>
      </c>
      <c r="C81" s="4">
        <f t="shared" si="6"/>
        <v>0</v>
      </c>
      <c r="D81" s="4">
        <v>5.82</v>
      </c>
      <c r="E81" s="4">
        <f t="shared" si="7"/>
        <v>1</v>
      </c>
      <c r="F81" s="4">
        <v>5.82</v>
      </c>
      <c r="G81" s="4">
        <f t="shared" si="7"/>
        <v>1</v>
      </c>
      <c r="H81" s="4">
        <v>8.3699999999999992</v>
      </c>
      <c r="I81" s="4">
        <f t="shared" si="7"/>
        <v>0</v>
      </c>
      <c r="J81" s="4">
        <v>5.96</v>
      </c>
      <c r="K81" s="4">
        <f t="shared" si="7"/>
        <v>1</v>
      </c>
      <c r="L81" s="4">
        <v>7.5</v>
      </c>
      <c r="M81" s="4">
        <f t="shared" si="7"/>
        <v>1</v>
      </c>
    </row>
    <row r="82" spans="1:13" x14ac:dyDescent="0.25">
      <c r="A82" s="4" t="s">
        <v>256</v>
      </c>
      <c r="B82" s="12">
        <v>33.82</v>
      </c>
      <c r="C82" s="4">
        <f t="shared" si="6"/>
        <v>0</v>
      </c>
      <c r="D82" s="4">
        <v>6.9</v>
      </c>
      <c r="E82" s="4">
        <f t="shared" si="7"/>
        <v>1</v>
      </c>
      <c r="F82" s="4">
        <v>6.86</v>
      </c>
      <c r="G82" s="4">
        <f t="shared" si="7"/>
        <v>1</v>
      </c>
      <c r="H82" s="4">
        <v>6.36</v>
      </c>
      <c r="I82" s="4">
        <f t="shared" si="7"/>
        <v>1</v>
      </c>
      <c r="J82" s="4">
        <v>8.15</v>
      </c>
      <c r="K82" s="4">
        <f t="shared" si="7"/>
        <v>0</v>
      </c>
      <c r="L82" s="4">
        <v>8.2799999999999994</v>
      </c>
      <c r="M82" s="4">
        <f t="shared" si="7"/>
        <v>1</v>
      </c>
    </row>
    <row r="83" spans="1:13" x14ac:dyDescent="0.25">
      <c r="A83" s="4" t="s">
        <v>257</v>
      </c>
      <c r="B83" s="12">
        <v>33.36</v>
      </c>
      <c r="C83" s="4">
        <f t="shared" si="6"/>
        <v>0</v>
      </c>
      <c r="D83" s="4">
        <v>7.77</v>
      </c>
      <c r="E83" s="4">
        <f t="shared" si="7"/>
        <v>0</v>
      </c>
      <c r="F83" s="4">
        <v>7.7</v>
      </c>
      <c r="G83" s="4">
        <f t="shared" si="7"/>
        <v>0</v>
      </c>
      <c r="H83" s="4">
        <v>7.34</v>
      </c>
      <c r="I83" s="4">
        <f t="shared" si="7"/>
        <v>0</v>
      </c>
      <c r="J83" s="4">
        <v>9.68</v>
      </c>
      <c r="K83" s="4">
        <f t="shared" si="7"/>
        <v>0</v>
      </c>
      <c r="L83" s="4">
        <v>7</v>
      </c>
      <c r="M83" s="4">
        <f t="shared" si="7"/>
        <v>1</v>
      </c>
    </row>
    <row r="84" spans="1:13" x14ac:dyDescent="0.25">
      <c r="A84" s="4" t="s">
        <v>258</v>
      </c>
      <c r="B84" s="12">
        <v>49.2</v>
      </c>
      <c r="C84" s="4">
        <f t="shared" si="6"/>
        <v>0</v>
      </c>
      <c r="D84" s="4">
        <v>4.99</v>
      </c>
      <c r="E84" s="4">
        <f t="shared" si="7"/>
        <v>1</v>
      </c>
      <c r="F84" s="4">
        <v>7.13</v>
      </c>
      <c r="G84" s="4">
        <f t="shared" si="7"/>
        <v>1</v>
      </c>
      <c r="H84" s="4">
        <v>8.7100000000000009</v>
      </c>
      <c r="I84" s="4">
        <f t="shared" si="7"/>
        <v>0</v>
      </c>
      <c r="J84" s="4">
        <v>8.81</v>
      </c>
      <c r="K84" s="4">
        <f t="shared" si="7"/>
        <v>0</v>
      </c>
      <c r="L84" s="4">
        <v>8.94</v>
      </c>
      <c r="M84" s="4">
        <f t="shared" si="7"/>
        <v>0</v>
      </c>
    </row>
    <row r="85" spans="1:13" x14ac:dyDescent="0.25">
      <c r="A85" s="4" t="s">
        <v>259</v>
      </c>
      <c r="B85" s="12">
        <v>56.85</v>
      </c>
      <c r="C85" s="4">
        <f t="shared" si="6"/>
        <v>0</v>
      </c>
      <c r="D85" s="4">
        <v>5.83</v>
      </c>
      <c r="E85" s="4">
        <f t="shared" si="7"/>
        <v>1</v>
      </c>
      <c r="F85" s="4">
        <v>6.14</v>
      </c>
      <c r="G85" s="4">
        <f t="shared" si="7"/>
        <v>1</v>
      </c>
      <c r="H85" s="4">
        <v>9.19</v>
      </c>
      <c r="I85" s="4">
        <f t="shared" si="7"/>
        <v>0</v>
      </c>
      <c r="J85" s="4">
        <v>6.09</v>
      </c>
      <c r="K85" s="4">
        <f t="shared" si="7"/>
        <v>1</v>
      </c>
      <c r="L85" s="4">
        <v>10.11</v>
      </c>
      <c r="M85" s="4">
        <f t="shared" si="7"/>
        <v>0</v>
      </c>
    </row>
    <row r="86" spans="1:13" x14ac:dyDescent="0.25">
      <c r="A86" s="4" t="s">
        <v>240</v>
      </c>
      <c r="B86" s="12">
        <v>72.37</v>
      </c>
      <c r="C86" s="4">
        <f t="shared" si="6"/>
        <v>0</v>
      </c>
      <c r="D86" s="4">
        <v>3.8</v>
      </c>
      <c r="E86" s="4">
        <f t="shared" si="7"/>
        <v>1</v>
      </c>
      <c r="F86" s="4">
        <v>3.81</v>
      </c>
      <c r="G86" s="4">
        <f t="shared" si="7"/>
        <v>1</v>
      </c>
      <c r="H86" s="4">
        <v>4.2300000000000004</v>
      </c>
      <c r="I86" s="4">
        <f t="shared" si="7"/>
        <v>1</v>
      </c>
      <c r="J86" s="4">
        <v>4.01</v>
      </c>
      <c r="K86" s="4">
        <f t="shared" si="7"/>
        <v>1</v>
      </c>
      <c r="L86" s="4">
        <v>4.66</v>
      </c>
      <c r="M86" s="4">
        <f t="shared" si="7"/>
        <v>1</v>
      </c>
    </row>
    <row r="87" spans="1:13" x14ac:dyDescent="0.25">
      <c r="A87" s="4" t="s">
        <v>241</v>
      </c>
      <c r="B87" s="12">
        <v>90.1</v>
      </c>
      <c r="C87" s="4">
        <f t="shared" si="6"/>
        <v>0</v>
      </c>
      <c r="D87" s="4">
        <v>3.32</v>
      </c>
      <c r="E87" s="4">
        <f t="shared" si="7"/>
        <v>1</v>
      </c>
      <c r="F87" s="4">
        <v>49.79</v>
      </c>
      <c r="G87" s="4">
        <f t="shared" si="7"/>
        <v>0</v>
      </c>
      <c r="H87" s="4">
        <v>181.51</v>
      </c>
      <c r="I87" s="4">
        <f t="shared" si="7"/>
        <v>0</v>
      </c>
      <c r="J87" s="4">
        <v>49.79</v>
      </c>
      <c r="K87" s="4">
        <f t="shared" si="7"/>
        <v>0</v>
      </c>
      <c r="L87" s="4">
        <v>101.87</v>
      </c>
      <c r="M87" s="4">
        <f t="shared" si="7"/>
        <v>0</v>
      </c>
    </row>
    <row r="88" spans="1:13" x14ac:dyDescent="0.25">
      <c r="A88" s="4" t="s">
        <v>78</v>
      </c>
      <c r="B88" s="12">
        <v>19.95</v>
      </c>
      <c r="C88" s="4">
        <f t="shared" si="6"/>
        <v>1</v>
      </c>
      <c r="D88" s="4">
        <v>12.3</v>
      </c>
      <c r="E88" s="4">
        <f t="shared" si="7"/>
        <v>0</v>
      </c>
      <c r="F88" s="4">
        <v>12.12</v>
      </c>
      <c r="G88" s="4">
        <f t="shared" si="7"/>
        <v>0</v>
      </c>
      <c r="H88">
        <v>12.69</v>
      </c>
      <c r="I88" s="4">
        <f t="shared" si="7"/>
        <v>0</v>
      </c>
      <c r="J88">
        <v>17.22</v>
      </c>
      <c r="K88" s="4">
        <f t="shared" si="7"/>
        <v>0</v>
      </c>
      <c r="L88">
        <v>13.81</v>
      </c>
      <c r="M88" s="4">
        <f t="shared" si="7"/>
        <v>0</v>
      </c>
    </row>
    <row r="89" spans="1:13" x14ac:dyDescent="0.25">
      <c r="A89" s="4" t="s">
        <v>239</v>
      </c>
      <c r="B89" s="12">
        <v>99.74</v>
      </c>
      <c r="C89" s="4">
        <f t="shared" si="6"/>
        <v>0</v>
      </c>
      <c r="D89" s="4">
        <v>5.53</v>
      </c>
      <c r="E89" s="4">
        <f t="shared" si="7"/>
        <v>1</v>
      </c>
      <c r="F89" s="4">
        <v>44.15</v>
      </c>
      <c r="G89" s="4">
        <f t="shared" si="7"/>
        <v>0</v>
      </c>
      <c r="H89" s="4">
        <v>147.87</v>
      </c>
      <c r="I89" s="4">
        <f t="shared" si="7"/>
        <v>0</v>
      </c>
      <c r="J89" s="4">
        <v>44.15</v>
      </c>
      <c r="K89" s="4">
        <f t="shared" si="7"/>
        <v>0</v>
      </c>
      <c r="L89" s="4">
        <v>98.18</v>
      </c>
      <c r="M89" s="4">
        <f t="shared" si="7"/>
        <v>0</v>
      </c>
    </row>
    <row r="90" spans="1:13" x14ac:dyDescent="0.25">
      <c r="A90" s="4" t="s">
        <v>245</v>
      </c>
      <c r="B90" s="12">
        <v>74.33</v>
      </c>
      <c r="C90" s="4">
        <f t="shared" si="6"/>
        <v>0</v>
      </c>
      <c r="D90" s="4">
        <v>7.43</v>
      </c>
      <c r="E90" s="4">
        <f t="shared" si="7"/>
        <v>0</v>
      </c>
      <c r="F90" s="4">
        <v>56.03</v>
      </c>
      <c r="G90" s="4">
        <f t="shared" si="7"/>
        <v>0</v>
      </c>
      <c r="H90" s="4">
        <v>104.74</v>
      </c>
      <c r="I90" s="4">
        <f t="shared" si="7"/>
        <v>0</v>
      </c>
      <c r="J90" s="4">
        <v>56.09</v>
      </c>
      <c r="K90" s="4">
        <f t="shared" si="7"/>
        <v>0</v>
      </c>
      <c r="L90" s="4">
        <v>82.6</v>
      </c>
      <c r="M90" s="4">
        <f t="shared" si="7"/>
        <v>0</v>
      </c>
    </row>
    <row r="91" spans="1:13" x14ac:dyDescent="0.25">
      <c r="A91" s="12" t="s">
        <v>111</v>
      </c>
      <c r="B91" s="12">
        <v>17.38</v>
      </c>
      <c r="C91" s="4">
        <f t="shared" si="6"/>
        <v>1</v>
      </c>
      <c r="D91" s="4">
        <v>13.95</v>
      </c>
      <c r="E91" s="4">
        <f t="shared" si="7"/>
        <v>0</v>
      </c>
      <c r="F91" s="4">
        <v>13.84</v>
      </c>
      <c r="G91" s="4">
        <f t="shared" si="7"/>
        <v>0</v>
      </c>
      <c r="H91" s="4">
        <v>13.44</v>
      </c>
      <c r="I91" s="4">
        <f t="shared" si="7"/>
        <v>0</v>
      </c>
      <c r="J91" s="4">
        <v>18.77</v>
      </c>
      <c r="K91" s="4">
        <f t="shared" si="7"/>
        <v>0</v>
      </c>
      <c r="L91" s="4">
        <v>15.4</v>
      </c>
      <c r="M91" s="4">
        <f t="shared" si="7"/>
        <v>0</v>
      </c>
    </row>
    <row r="92" spans="1:13" x14ac:dyDescent="0.25">
      <c r="A92" s="4" t="s">
        <v>112</v>
      </c>
      <c r="B92" s="12">
        <v>16.440000000000001</v>
      </c>
      <c r="C92" s="4">
        <f t="shared" si="6"/>
        <v>1</v>
      </c>
      <c r="D92" s="4">
        <v>14.66</v>
      </c>
      <c r="E92" s="4">
        <f t="shared" si="7"/>
        <v>0</v>
      </c>
      <c r="F92" s="4">
        <v>14.66</v>
      </c>
      <c r="G92" s="4">
        <f t="shared" si="7"/>
        <v>0</v>
      </c>
      <c r="H92" s="4">
        <v>14.84</v>
      </c>
      <c r="I92" s="4">
        <f t="shared" si="7"/>
        <v>0</v>
      </c>
      <c r="J92" s="4">
        <v>17.190000000000001</v>
      </c>
      <c r="K92" s="4">
        <f t="shared" si="7"/>
        <v>0</v>
      </c>
      <c r="L92" s="4">
        <v>19.02</v>
      </c>
      <c r="M92" s="4">
        <f t="shared" si="7"/>
        <v>0</v>
      </c>
    </row>
    <row r="93" spans="1:13" x14ac:dyDescent="0.25">
      <c r="A93" s="4" t="s">
        <v>113</v>
      </c>
      <c r="B93" s="12">
        <v>34.74</v>
      </c>
      <c r="C93" s="4">
        <f t="shared" si="6"/>
        <v>0</v>
      </c>
      <c r="D93" s="4">
        <v>9.5399999999999991</v>
      </c>
      <c r="E93" s="4">
        <f t="shared" si="7"/>
        <v>0</v>
      </c>
      <c r="F93" s="4">
        <v>9.4</v>
      </c>
      <c r="G93" s="4">
        <f t="shared" si="7"/>
        <v>0</v>
      </c>
      <c r="H93" s="4">
        <v>15.46</v>
      </c>
      <c r="I93" s="4">
        <f t="shared" si="7"/>
        <v>0</v>
      </c>
      <c r="J93" s="4">
        <v>11.07</v>
      </c>
      <c r="K93" s="4">
        <f t="shared" si="7"/>
        <v>0</v>
      </c>
      <c r="L93" s="4">
        <v>12.38</v>
      </c>
      <c r="M93" s="4">
        <f t="shared" si="7"/>
        <v>0</v>
      </c>
    </row>
    <row r="94" spans="1:13" x14ac:dyDescent="0.25">
      <c r="A94" s="4" t="s">
        <v>103</v>
      </c>
      <c r="B94" s="12">
        <v>56.94</v>
      </c>
      <c r="C94" s="4">
        <f t="shared" si="6"/>
        <v>0</v>
      </c>
      <c r="D94" s="4">
        <v>10.84</v>
      </c>
      <c r="E94" s="4">
        <f t="shared" si="7"/>
        <v>0</v>
      </c>
      <c r="F94" s="4">
        <v>11.03</v>
      </c>
      <c r="G94" s="4">
        <f t="shared" si="7"/>
        <v>0</v>
      </c>
      <c r="H94" s="4">
        <v>11.16</v>
      </c>
      <c r="I94" s="4">
        <f t="shared" si="7"/>
        <v>0</v>
      </c>
      <c r="J94" s="4">
        <v>8.5</v>
      </c>
      <c r="K94" s="4">
        <f t="shared" si="7"/>
        <v>0</v>
      </c>
      <c r="L94" s="4">
        <v>9.73</v>
      </c>
      <c r="M94" s="4">
        <f t="shared" si="7"/>
        <v>0</v>
      </c>
    </row>
    <row r="95" spans="1:13" x14ac:dyDescent="0.25">
      <c r="A95" s="4" t="s">
        <v>104</v>
      </c>
      <c r="B95" s="12">
        <v>61.37</v>
      </c>
      <c r="C95" s="4">
        <f t="shared" si="6"/>
        <v>0</v>
      </c>
      <c r="D95" s="4">
        <v>8.8800000000000008</v>
      </c>
      <c r="E95" s="4">
        <f t="shared" si="7"/>
        <v>0</v>
      </c>
      <c r="F95" s="4">
        <v>10.84</v>
      </c>
      <c r="G95" s="4">
        <f t="shared" si="7"/>
        <v>0</v>
      </c>
      <c r="H95" s="4">
        <v>12.15</v>
      </c>
      <c r="I95" s="4">
        <f t="shared" si="7"/>
        <v>0</v>
      </c>
      <c r="J95" s="4">
        <v>12.5</v>
      </c>
      <c r="K95" s="4">
        <f t="shared" si="7"/>
        <v>0</v>
      </c>
      <c r="L95" s="4">
        <v>18.46</v>
      </c>
      <c r="M95" s="4">
        <f t="shared" si="7"/>
        <v>0</v>
      </c>
    </row>
    <row r="96" spans="1:13" x14ac:dyDescent="0.25">
      <c r="A96" s="4" t="s">
        <v>105</v>
      </c>
      <c r="B96" s="12">
        <v>31.11</v>
      </c>
      <c r="C96" s="4">
        <f t="shared" si="6"/>
        <v>0</v>
      </c>
      <c r="D96" s="4">
        <v>8.4600000000000009</v>
      </c>
      <c r="E96" s="4">
        <f t="shared" si="7"/>
        <v>0</v>
      </c>
      <c r="F96" s="4">
        <v>9.1999999999999993</v>
      </c>
      <c r="G96" s="4">
        <f t="shared" si="7"/>
        <v>0</v>
      </c>
      <c r="H96" s="4">
        <v>8.4600000000000009</v>
      </c>
      <c r="I96" s="4">
        <f t="shared" si="7"/>
        <v>0</v>
      </c>
      <c r="J96" s="4">
        <v>7.96</v>
      </c>
      <c r="K96" s="4">
        <f t="shared" si="7"/>
        <v>1</v>
      </c>
      <c r="L96" s="4">
        <v>10.11</v>
      </c>
      <c r="M96" s="4">
        <f t="shared" si="7"/>
        <v>0</v>
      </c>
    </row>
    <row r="97" spans="1:13" x14ac:dyDescent="0.25">
      <c r="A97" s="4" t="s">
        <v>237</v>
      </c>
      <c r="B97" s="12">
        <v>96.76</v>
      </c>
      <c r="C97" s="4">
        <f t="shared" si="6"/>
        <v>0</v>
      </c>
      <c r="D97" s="4">
        <v>0.31</v>
      </c>
      <c r="E97" s="4">
        <f t="shared" si="7"/>
        <v>1</v>
      </c>
      <c r="F97" s="4">
        <v>84.53</v>
      </c>
      <c r="G97" s="4">
        <f t="shared" si="7"/>
        <v>0</v>
      </c>
      <c r="H97" s="4">
        <v>327.97</v>
      </c>
      <c r="I97" s="4">
        <f t="shared" si="7"/>
        <v>0</v>
      </c>
      <c r="J97" s="4">
        <v>84.53</v>
      </c>
      <c r="K97" s="4">
        <f t="shared" si="7"/>
        <v>0</v>
      </c>
      <c r="L97" s="4">
        <v>156.93</v>
      </c>
      <c r="M97" s="4">
        <f t="shared" si="7"/>
        <v>0</v>
      </c>
    </row>
    <row r="98" spans="1:13" x14ac:dyDescent="0.25">
      <c r="A98" s="4" t="s">
        <v>238</v>
      </c>
      <c r="B98" s="12">
        <v>90.12</v>
      </c>
      <c r="C98" s="4">
        <f t="shared" si="6"/>
        <v>0</v>
      </c>
      <c r="D98" s="4">
        <v>5.27</v>
      </c>
      <c r="E98" s="4">
        <f t="shared" si="7"/>
        <v>1</v>
      </c>
      <c r="F98" s="4">
        <v>5.27</v>
      </c>
      <c r="G98" s="4">
        <f t="shared" si="7"/>
        <v>1</v>
      </c>
      <c r="H98">
        <v>5.53</v>
      </c>
      <c r="I98" s="4">
        <f t="shared" si="7"/>
        <v>1</v>
      </c>
      <c r="J98">
        <v>5.27</v>
      </c>
      <c r="K98" s="4">
        <f t="shared" si="7"/>
        <v>1</v>
      </c>
      <c r="L98">
        <v>4.04</v>
      </c>
      <c r="M98" s="4">
        <f t="shared" si="7"/>
        <v>1</v>
      </c>
    </row>
    <row r="99" spans="1:13" x14ac:dyDescent="0.25">
      <c r="A99" s="4" t="s">
        <v>28</v>
      </c>
      <c r="B99" s="12">
        <v>10.11</v>
      </c>
      <c r="C99" s="4">
        <f t="shared" si="6"/>
        <v>1</v>
      </c>
      <c r="D99" s="4">
        <v>23.33</v>
      </c>
      <c r="E99" s="4">
        <f t="shared" si="7"/>
        <v>0</v>
      </c>
      <c r="F99" s="4">
        <v>24.7</v>
      </c>
      <c r="G99" s="4">
        <f t="shared" si="7"/>
        <v>0</v>
      </c>
      <c r="H99" s="4">
        <v>18.95</v>
      </c>
      <c r="I99" s="4">
        <f t="shared" si="7"/>
        <v>0</v>
      </c>
      <c r="J99" s="4">
        <v>27.46</v>
      </c>
      <c r="K99" s="4">
        <f t="shared" si="7"/>
        <v>0</v>
      </c>
      <c r="L99" s="4">
        <v>24.47</v>
      </c>
      <c r="M99" s="4">
        <f t="shared" si="7"/>
        <v>0</v>
      </c>
    </row>
    <row r="100" spans="1:13" x14ac:dyDescent="0.25">
      <c r="A100" s="4" t="s">
        <v>29</v>
      </c>
      <c r="B100" s="12">
        <v>12.85</v>
      </c>
      <c r="C100" s="4">
        <f t="shared" si="6"/>
        <v>1</v>
      </c>
      <c r="D100" s="4">
        <v>18.77</v>
      </c>
      <c r="E100" s="4">
        <f t="shared" si="7"/>
        <v>0</v>
      </c>
      <c r="F100" s="4">
        <v>20.13</v>
      </c>
      <c r="G100" s="4">
        <f t="shared" si="7"/>
        <v>0</v>
      </c>
      <c r="H100" s="4">
        <v>18.489999999999998</v>
      </c>
      <c r="I100" s="4">
        <f t="shared" si="7"/>
        <v>0</v>
      </c>
      <c r="J100" s="4">
        <v>19.64</v>
      </c>
      <c r="K100" s="4">
        <f t="shared" si="7"/>
        <v>0</v>
      </c>
      <c r="L100" s="4">
        <v>22.92</v>
      </c>
      <c r="M100" s="4">
        <f t="shared" si="7"/>
        <v>0</v>
      </c>
    </row>
    <row r="101" spans="1:13" x14ac:dyDescent="0.25">
      <c r="A101" s="4" t="s">
        <v>30</v>
      </c>
      <c r="B101" s="12">
        <v>17.309999999999999</v>
      </c>
      <c r="C101" s="4">
        <f t="shared" si="6"/>
        <v>1</v>
      </c>
      <c r="D101" s="4">
        <v>14.91</v>
      </c>
      <c r="E101" s="4">
        <f t="shared" si="7"/>
        <v>0</v>
      </c>
      <c r="F101" s="4">
        <v>14.76</v>
      </c>
      <c r="G101" s="4">
        <f t="shared" si="7"/>
        <v>0</v>
      </c>
      <c r="H101" s="4">
        <v>12.31</v>
      </c>
      <c r="I101" s="4">
        <f t="shared" si="7"/>
        <v>0</v>
      </c>
      <c r="J101" s="4">
        <v>20.420000000000002</v>
      </c>
      <c r="K101" s="4">
        <f t="shared" si="7"/>
        <v>0</v>
      </c>
      <c r="L101" s="4">
        <v>15.78</v>
      </c>
      <c r="M101" s="4">
        <f t="shared" si="7"/>
        <v>0</v>
      </c>
    </row>
    <row r="102" spans="1:13" x14ac:dyDescent="0.25">
      <c r="A102" s="4" t="s">
        <v>107</v>
      </c>
      <c r="B102" s="12">
        <v>20.96</v>
      </c>
      <c r="C102" s="4">
        <f t="shared" si="6"/>
        <v>1</v>
      </c>
      <c r="D102" s="4">
        <v>10.210000000000001</v>
      </c>
      <c r="E102" s="4">
        <f t="shared" si="7"/>
        <v>0</v>
      </c>
      <c r="F102" s="4">
        <v>12.42</v>
      </c>
      <c r="G102" s="4">
        <f t="shared" si="7"/>
        <v>0</v>
      </c>
      <c r="H102" s="4">
        <v>13.44</v>
      </c>
      <c r="I102" s="4">
        <f t="shared" si="7"/>
        <v>0</v>
      </c>
      <c r="J102" s="4">
        <v>13.57</v>
      </c>
      <c r="K102" s="4">
        <f t="shared" si="7"/>
        <v>0</v>
      </c>
      <c r="L102" s="4">
        <v>14.52</v>
      </c>
      <c r="M102" s="4">
        <f t="shared" si="7"/>
        <v>0</v>
      </c>
    </row>
    <row r="103" spans="1:13" x14ac:dyDescent="0.25">
      <c r="A103" s="4" t="s">
        <v>108</v>
      </c>
      <c r="B103" s="12">
        <v>19.41</v>
      </c>
      <c r="C103" s="4">
        <f t="shared" si="6"/>
        <v>1</v>
      </c>
      <c r="D103" s="4">
        <v>10.35</v>
      </c>
      <c r="E103" s="4">
        <f t="shared" si="7"/>
        <v>0</v>
      </c>
      <c r="F103" s="4">
        <v>10.35</v>
      </c>
      <c r="G103" s="4">
        <f t="shared" si="7"/>
        <v>0</v>
      </c>
      <c r="H103" s="4">
        <v>8.86</v>
      </c>
      <c r="I103" s="4">
        <f t="shared" si="7"/>
        <v>0</v>
      </c>
      <c r="J103" s="4">
        <v>10.51</v>
      </c>
      <c r="K103" s="4">
        <f t="shared" si="7"/>
        <v>0</v>
      </c>
      <c r="L103" s="4">
        <v>9.5299999999999994</v>
      </c>
      <c r="M103" s="4">
        <f t="shared" si="7"/>
        <v>0</v>
      </c>
    </row>
    <row r="104" spans="1:13" x14ac:dyDescent="0.25">
      <c r="A104" s="4" t="s">
        <v>109</v>
      </c>
      <c r="B104" s="12">
        <v>22.74</v>
      </c>
      <c r="C104" s="4">
        <f t="shared" si="6"/>
        <v>1</v>
      </c>
      <c r="D104" s="4">
        <v>14.17</v>
      </c>
      <c r="E104" s="4">
        <f t="shared" si="7"/>
        <v>0</v>
      </c>
      <c r="F104" s="4">
        <v>14.17</v>
      </c>
      <c r="G104" s="4">
        <f t="shared" si="7"/>
        <v>0</v>
      </c>
      <c r="H104" s="4">
        <v>13.05</v>
      </c>
      <c r="I104" s="4">
        <f t="shared" si="7"/>
        <v>0</v>
      </c>
      <c r="J104" s="4">
        <v>15.88</v>
      </c>
      <c r="K104" s="4">
        <f t="shared" si="7"/>
        <v>0</v>
      </c>
      <c r="L104" s="4">
        <v>13.07</v>
      </c>
      <c r="M104" s="4">
        <f t="shared" si="7"/>
        <v>0</v>
      </c>
    </row>
    <row r="105" spans="1:13" x14ac:dyDescent="0.25">
      <c r="A105" s="4" t="s">
        <v>126</v>
      </c>
      <c r="B105" s="12">
        <v>26.5</v>
      </c>
      <c r="C105" s="4">
        <f t="shared" si="6"/>
        <v>1</v>
      </c>
      <c r="D105" s="4">
        <v>18.21</v>
      </c>
      <c r="E105" s="4">
        <f t="shared" si="7"/>
        <v>0</v>
      </c>
      <c r="F105" s="4">
        <v>10.039999999999999</v>
      </c>
      <c r="G105" s="4">
        <f t="shared" si="7"/>
        <v>0</v>
      </c>
      <c r="H105">
        <v>9.2799999999999994</v>
      </c>
      <c r="I105" s="4">
        <f t="shared" si="7"/>
        <v>0</v>
      </c>
      <c r="J105">
        <v>10.7</v>
      </c>
      <c r="K105" s="4">
        <f t="shared" si="7"/>
        <v>0</v>
      </c>
      <c r="L105">
        <v>10.130000000000001</v>
      </c>
      <c r="M105" s="4">
        <f t="shared" si="7"/>
        <v>0</v>
      </c>
    </row>
    <row r="106" spans="1:13" x14ac:dyDescent="0.25">
      <c r="A106" s="4" t="s">
        <v>224</v>
      </c>
      <c r="B106" s="12">
        <v>45.06</v>
      </c>
      <c r="C106" s="4">
        <f t="shared" si="6"/>
        <v>0</v>
      </c>
      <c r="D106" s="4">
        <v>12.26</v>
      </c>
      <c r="E106" s="4">
        <f t="shared" si="7"/>
        <v>0</v>
      </c>
      <c r="F106" s="4">
        <v>12.26</v>
      </c>
      <c r="G106" s="4">
        <f t="shared" si="7"/>
        <v>0</v>
      </c>
      <c r="H106" s="4">
        <v>17.14</v>
      </c>
      <c r="I106" s="4">
        <f t="shared" si="7"/>
        <v>0</v>
      </c>
      <c r="J106" s="4">
        <v>12.95</v>
      </c>
      <c r="K106" s="4">
        <f t="shared" si="7"/>
        <v>0</v>
      </c>
      <c r="L106" s="4">
        <v>13.99</v>
      </c>
      <c r="M106" s="4">
        <f t="shared" si="7"/>
        <v>0</v>
      </c>
    </row>
    <row r="107" spans="1:13" x14ac:dyDescent="0.25">
      <c r="A107" s="4" t="s">
        <v>242</v>
      </c>
      <c r="B107" s="12">
        <v>99.96</v>
      </c>
      <c r="C107" s="4">
        <f t="shared" si="6"/>
        <v>0</v>
      </c>
      <c r="D107" s="4">
        <v>0.91</v>
      </c>
      <c r="E107" s="4">
        <f t="shared" si="7"/>
        <v>1</v>
      </c>
      <c r="F107" s="4">
        <v>69.91</v>
      </c>
      <c r="G107" s="4">
        <f t="shared" si="7"/>
        <v>0</v>
      </c>
      <c r="H107" s="4">
        <v>262</v>
      </c>
      <c r="I107" s="4">
        <f t="shared" si="7"/>
        <v>0</v>
      </c>
      <c r="J107" s="4">
        <v>69.91</v>
      </c>
      <c r="K107" s="4">
        <f t="shared" si="7"/>
        <v>0</v>
      </c>
      <c r="L107" s="4">
        <v>134.78</v>
      </c>
      <c r="M107" s="4">
        <f t="shared" si="7"/>
        <v>0</v>
      </c>
    </row>
    <row r="108" spans="1:13" x14ac:dyDescent="0.25">
      <c r="A108" s="4" t="s">
        <v>24</v>
      </c>
      <c r="B108" s="12">
        <v>39.06</v>
      </c>
      <c r="C108" s="4">
        <f t="shared" si="6"/>
        <v>0</v>
      </c>
      <c r="D108" s="4">
        <v>10.97</v>
      </c>
      <c r="E108" s="4">
        <f t="shared" ref="E108:M126" si="8">IF(D108&gt;E$129,0,1)</f>
        <v>0</v>
      </c>
      <c r="F108" s="4">
        <v>10.84</v>
      </c>
      <c r="G108" s="4">
        <f t="shared" si="8"/>
        <v>0</v>
      </c>
      <c r="H108" s="4">
        <v>10.87</v>
      </c>
      <c r="I108" s="4">
        <f t="shared" si="8"/>
        <v>0</v>
      </c>
      <c r="J108" s="4">
        <v>13.56</v>
      </c>
      <c r="K108" s="4">
        <f t="shared" si="8"/>
        <v>0</v>
      </c>
      <c r="L108" s="4">
        <v>12.92</v>
      </c>
      <c r="M108" s="4">
        <f t="shared" si="8"/>
        <v>0</v>
      </c>
    </row>
    <row r="109" spans="1:13" x14ac:dyDescent="0.25">
      <c r="A109" s="4" t="s">
        <v>26</v>
      </c>
      <c r="B109" s="12">
        <v>23.41</v>
      </c>
      <c r="C109" s="4">
        <f t="shared" si="6"/>
        <v>1</v>
      </c>
      <c r="D109" s="4">
        <v>7.68</v>
      </c>
      <c r="E109" s="4">
        <f t="shared" si="8"/>
        <v>0</v>
      </c>
      <c r="F109" s="4">
        <v>7.63</v>
      </c>
      <c r="G109" s="4">
        <f t="shared" si="8"/>
        <v>0</v>
      </c>
      <c r="H109" s="4">
        <v>10.68</v>
      </c>
      <c r="I109" s="4">
        <f t="shared" si="8"/>
        <v>0</v>
      </c>
      <c r="J109" s="4">
        <v>8.32</v>
      </c>
      <c r="K109" s="4">
        <f t="shared" si="8"/>
        <v>0</v>
      </c>
      <c r="L109" s="4">
        <v>11.14</v>
      </c>
      <c r="M109" s="4">
        <f t="shared" si="8"/>
        <v>0</v>
      </c>
    </row>
    <row r="110" spans="1:13" x14ac:dyDescent="0.25">
      <c r="A110" s="4" t="s">
        <v>95</v>
      </c>
      <c r="B110" s="12">
        <v>31.76</v>
      </c>
      <c r="C110" s="4">
        <f t="shared" si="6"/>
        <v>0</v>
      </c>
      <c r="D110" s="4">
        <v>9.52</v>
      </c>
      <c r="E110" s="4">
        <f t="shared" si="8"/>
        <v>0</v>
      </c>
      <c r="F110" s="4">
        <v>9.33</v>
      </c>
      <c r="G110" s="4">
        <f t="shared" si="8"/>
        <v>0</v>
      </c>
      <c r="H110" s="4">
        <v>7.66</v>
      </c>
      <c r="I110" s="4">
        <f t="shared" si="8"/>
        <v>0</v>
      </c>
      <c r="J110" s="4">
        <v>9.76</v>
      </c>
      <c r="K110" s="4">
        <f t="shared" si="8"/>
        <v>0</v>
      </c>
      <c r="L110" s="4">
        <v>8.52</v>
      </c>
      <c r="M110" s="4">
        <f t="shared" si="8"/>
        <v>1</v>
      </c>
    </row>
    <row r="111" spans="1:13" x14ac:dyDescent="0.25">
      <c r="A111" s="4" t="s">
        <v>96</v>
      </c>
      <c r="B111" s="12">
        <v>36.08</v>
      </c>
      <c r="C111" s="4">
        <f t="shared" si="6"/>
        <v>0</v>
      </c>
      <c r="D111" s="4">
        <v>13.46</v>
      </c>
      <c r="E111" s="4">
        <f t="shared" si="8"/>
        <v>0</v>
      </c>
      <c r="F111" s="4">
        <v>13.46</v>
      </c>
      <c r="G111" s="4">
        <f t="shared" si="8"/>
        <v>0</v>
      </c>
      <c r="H111" s="4">
        <v>9.19</v>
      </c>
      <c r="I111" s="4">
        <f t="shared" si="8"/>
        <v>0</v>
      </c>
      <c r="J111" s="4">
        <v>13.4</v>
      </c>
      <c r="K111" s="4">
        <f t="shared" si="8"/>
        <v>0</v>
      </c>
      <c r="L111" s="4">
        <v>11.74</v>
      </c>
      <c r="M111" s="4">
        <f t="shared" si="8"/>
        <v>0</v>
      </c>
    </row>
    <row r="112" spans="1:13" x14ac:dyDescent="0.25">
      <c r="A112" s="4" t="s">
        <v>191</v>
      </c>
      <c r="B112" s="12">
        <v>29.44</v>
      </c>
      <c r="C112" s="4">
        <f t="shared" si="6"/>
        <v>0</v>
      </c>
      <c r="D112" s="4">
        <v>9.51</v>
      </c>
      <c r="E112" s="4">
        <f t="shared" si="8"/>
        <v>0</v>
      </c>
      <c r="F112" s="4">
        <v>9.51</v>
      </c>
      <c r="G112" s="4">
        <f t="shared" si="8"/>
        <v>0</v>
      </c>
      <c r="H112" s="4">
        <v>9.08</v>
      </c>
      <c r="I112" s="4">
        <f t="shared" si="8"/>
        <v>0</v>
      </c>
      <c r="J112" s="4">
        <v>9.5399999999999991</v>
      </c>
      <c r="K112" s="4">
        <f t="shared" si="8"/>
        <v>0</v>
      </c>
      <c r="L112" s="4">
        <v>10.5</v>
      </c>
      <c r="M112" s="4">
        <f t="shared" si="8"/>
        <v>0</v>
      </c>
    </row>
    <row r="113" spans="1:13" x14ac:dyDescent="0.25">
      <c r="A113" s="4" t="s">
        <v>193</v>
      </c>
      <c r="B113" s="12">
        <v>27.82</v>
      </c>
      <c r="C113" s="4">
        <f t="shared" si="6"/>
        <v>0</v>
      </c>
      <c r="D113" s="4">
        <v>8.17</v>
      </c>
      <c r="E113" s="4">
        <f t="shared" si="8"/>
        <v>0</v>
      </c>
      <c r="F113" s="4">
        <v>8.1300000000000008</v>
      </c>
      <c r="G113" s="4">
        <f t="shared" si="8"/>
        <v>0</v>
      </c>
      <c r="H113" s="4">
        <v>8.5500000000000007</v>
      </c>
      <c r="I113" s="4">
        <f t="shared" si="8"/>
        <v>0</v>
      </c>
      <c r="J113" s="4">
        <v>9.07</v>
      </c>
      <c r="K113" s="4">
        <f t="shared" si="8"/>
        <v>0</v>
      </c>
      <c r="L113" s="4">
        <v>9.8000000000000007</v>
      </c>
      <c r="M113" s="4">
        <f t="shared" si="8"/>
        <v>0</v>
      </c>
    </row>
    <row r="114" spans="1:13" x14ac:dyDescent="0.25">
      <c r="A114" s="4" t="s">
        <v>194</v>
      </c>
      <c r="B114" s="12">
        <v>60.63</v>
      </c>
      <c r="C114" s="4">
        <f t="shared" si="6"/>
        <v>0</v>
      </c>
      <c r="D114" s="4">
        <v>8.06</v>
      </c>
      <c r="E114" s="4">
        <f t="shared" si="8"/>
        <v>0</v>
      </c>
      <c r="F114" s="4">
        <v>22.86</v>
      </c>
      <c r="G114" s="4">
        <f t="shared" si="8"/>
        <v>0</v>
      </c>
      <c r="H114" s="4">
        <v>31.62</v>
      </c>
      <c r="I114" s="4">
        <f t="shared" si="8"/>
        <v>0</v>
      </c>
      <c r="J114" s="4">
        <v>22.36</v>
      </c>
      <c r="K114" s="4">
        <f t="shared" si="8"/>
        <v>0</v>
      </c>
      <c r="L114" s="4">
        <v>28.6</v>
      </c>
      <c r="M114" s="4">
        <f t="shared" si="8"/>
        <v>0</v>
      </c>
    </row>
    <row r="115" spans="1:13" x14ac:dyDescent="0.25">
      <c r="A115" s="4" t="s">
        <v>195</v>
      </c>
      <c r="B115" s="12">
        <v>31.37</v>
      </c>
      <c r="C115" s="4">
        <f t="shared" si="6"/>
        <v>0</v>
      </c>
      <c r="D115" s="4">
        <v>9.52</v>
      </c>
      <c r="E115" s="4">
        <f t="shared" si="8"/>
        <v>0</v>
      </c>
      <c r="F115" s="4">
        <v>9.52</v>
      </c>
      <c r="G115" s="4">
        <f t="shared" si="8"/>
        <v>0</v>
      </c>
      <c r="H115" s="4">
        <v>8.3000000000000007</v>
      </c>
      <c r="I115" s="4">
        <f t="shared" si="8"/>
        <v>0</v>
      </c>
      <c r="J115" s="4">
        <v>8.5500000000000007</v>
      </c>
      <c r="K115" s="4">
        <f t="shared" si="8"/>
        <v>0</v>
      </c>
      <c r="L115" s="4">
        <v>9.1300000000000008</v>
      </c>
      <c r="M115" s="4">
        <f t="shared" si="8"/>
        <v>0</v>
      </c>
    </row>
    <row r="116" spans="1:13" x14ac:dyDescent="0.25">
      <c r="A116" s="4" t="s">
        <v>196</v>
      </c>
      <c r="B116" s="12">
        <v>45.35</v>
      </c>
      <c r="C116" s="4">
        <f t="shared" si="6"/>
        <v>0</v>
      </c>
      <c r="D116" s="4">
        <v>13.15</v>
      </c>
      <c r="E116" s="4">
        <f t="shared" si="8"/>
        <v>0</v>
      </c>
      <c r="F116" s="4">
        <v>13.15</v>
      </c>
      <c r="G116" s="4">
        <f t="shared" si="8"/>
        <v>0</v>
      </c>
      <c r="H116" s="4">
        <v>10.84</v>
      </c>
      <c r="I116" s="4">
        <f t="shared" si="8"/>
        <v>0</v>
      </c>
      <c r="J116" s="4">
        <v>12.02</v>
      </c>
      <c r="K116" s="4">
        <f t="shared" si="8"/>
        <v>0</v>
      </c>
      <c r="L116" s="4">
        <v>12.41</v>
      </c>
      <c r="M116" s="4">
        <f t="shared" si="8"/>
        <v>0</v>
      </c>
    </row>
    <row r="117" spans="1:13" x14ac:dyDescent="0.25">
      <c r="A117" s="3" t="s">
        <v>264</v>
      </c>
      <c r="B117" s="3">
        <v>65.239999999999995</v>
      </c>
      <c r="C117" s="3">
        <f t="shared" si="6"/>
        <v>0</v>
      </c>
      <c r="D117" s="3">
        <v>6.39</v>
      </c>
      <c r="E117" s="3">
        <f t="shared" si="8"/>
        <v>1</v>
      </c>
      <c r="F117" s="3">
        <v>18.170000000000002</v>
      </c>
      <c r="G117" s="3">
        <f t="shared" si="8"/>
        <v>0</v>
      </c>
      <c r="H117" s="3">
        <v>33.53</v>
      </c>
      <c r="I117" s="3">
        <f t="shared" si="8"/>
        <v>0</v>
      </c>
      <c r="J117" s="3">
        <v>17.96</v>
      </c>
      <c r="K117" s="3">
        <f t="shared" si="8"/>
        <v>0</v>
      </c>
      <c r="L117" s="3">
        <v>40.549999999999997</v>
      </c>
      <c r="M117" s="3">
        <f t="shared" si="8"/>
        <v>0</v>
      </c>
    </row>
    <row r="118" spans="1:13" x14ac:dyDescent="0.25">
      <c r="A118" s="4" t="s">
        <v>197</v>
      </c>
      <c r="B118" s="12">
        <v>24.03</v>
      </c>
      <c r="C118" s="4">
        <f t="shared" si="6"/>
        <v>1</v>
      </c>
      <c r="D118" s="4">
        <v>8.2799999999999994</v>
      </c>
      <c r="E118" s="4">
        <f t="shared" si="8"/>
        <v>0</v>
      </c>
      <c r="F118" s="4">
        <v>8.14</v>
      </c>
      <c r="G118" s="4">
        <f t="shared" si="8"/>
        <v>0</v>
      </c>
      <c r="H118" s="4">
        <v>7.39</v>
      </c>
      <c r="I118" s="4">
        <f t="shared" si="8"/>
        <v>0</v>
      </c>
      <c r="J118" s="4">
        <v>8.7100000000000009</v>
      </c>
      <c r="K118" s="4">
        <f t="shared" si="8"/>
        <v>0</v>
      </c>
      <c r="L118" s="4">
        <v>7.6</v>
      </c>
      <c r="M118" s="4">
        <f t="shared" si="8"/>
        <v>1</v>
      </c>
    </row>
    <row r="119" spans="1:13" x14ac:dyDescent="0.25">
      <c r="A119" s="4" t="s">
        <v>198</v>
      </c>
      <c r="B119" s="12">
        <v>28.96</v>
      </c>
      <c r="C119" s="4">
        <f t="shared" si="6"/>
        <v>0</v>
      </c>
      <c r="D119" s="4">
        <v>11.81</v>
      </c>
      <c r="E119" s="4">
        <f t="shared" si="8"/>
        <v>0</v>
      </c>
      <c r="F119" s="4">
        <v>11.81</v>
      </c>
      <c r="G119" s="4">
        <f t="shared" si="8"/>
        <v>0</v>
      </c>
      <c r="H119" s="4">
        <v>13.17</v>
      </c>
      <c r="I119" s="4">
        <f t="shared" si="8"/>
        <v>0</v>
      </c>
      <c r="J119" s="4">
        <v>13.4</v>
      </c>
      <c r="K119" s="4">
        <f t="shared" si="8"/>
        <v>0</v>
      </c>
      <c r="L119" s="4">
        <v>15.33</v>
      </c>
      <c r="M119" s="4">
        <f t="shared" si="8"/>
        <v>0</v>
      </c>
    </row>
    <row r="120" spans="1:13" x14ac:dyDescent="0.25">
      <c r="A120" s="4" t="s">
        <v>199</v>
      </c>
      <c r="B120" s="12">
        <v>22.04</v>
      </c>
      <c r="C120" s="4">
        <f t="shared" si="6"/>
        <v>1</v>
      </c>
      <c r="D120" s="4">
        <v>8.4</v>
      </c>
      <c r="E120" s="4">
        <f t="shared" si="8"/>
        <v>0</v>
      </c>
      <c r="F120" s="4">
        <v>8.4</v>
      </c>
      <c r="G120" s="4">
        <f t="shared" si="8"/>
        <v>0</v>
      </c>
      <c r="H120" s="4">
        <v>6.67</v>
      </c>
      <c r="I120" s="4">
        <f t="shared" si="8"/>
        <v>1</v>
      </c>
      <c r="J120" s="4">
        <v>9.44</v>
      </c>
      <c r="K120" s="4">
        <f t="shared" si="8"/>
        <v>0</v>
      </c>
      <c r="L120" s="4">
        <v>7.64</v>
      </c>
      <c r="M120" s="4">
        <f t="shared" si="8"/>
        <v>1</v>
      </c>
    </row>
    <row r="121" spans="1:13" x14ac:dyDescent="0.25">
      <c r="A121" s="4" t="s">
        <v>200</v>
      </c>
      <c r="B121" s="12">
        <v>51.95</v>
      </c>
      <c r="C121" s="4">
        <f t="shared" si="6"/>
        <v>0</v>
      </c>
      <c r="D121" s="4">
        <v>7.22</v>
      </c>
      <c r="E121" s="4">
        <f t="shared" si="8"/>
        <v>1</v>
      </c>
      <c r="F121" s="4">
        <v>7.16</v>
      </c>
      <c r="G121" s="4">
        <f t="shared" si="8"/>
        <v>1</v>
      </c>
      <c r="H121" s="4">
        <v>4.1900000000000004</v>
      </c>
      <c r="I121" s="4">
        <f t="shared" si="8"/>
        <v>1</v>
      </c>
      <c r="J121" s="4">
        <v>6.6</v>
      </c>
      <c r="K121" s="4">
        <f t="shared" si="8"/>
        <v>1</v>
      </c>
      <c r="L121" s="4">
        <v>5.19</v>
      </c>
      <c r="M121" s="4">
        <f t="shared" si="8"/>
        <v>1</v>
      </c>
    </row>
    <row r="122" spans="1:13" x14ac:dyDescent="0.25">
      <c r="A122" s="4" t="s">
        <v>201</v>
      </c>
      <c r="B122" s="12">
        <v>69.290000000000006</v>
      </c>
      <c r="C122" s="4">
        <f t="shared" si="6"/>
        <v>0</v>
      </c>
      <c r="D122" s="4">
        <v>8.89</v>
      </c>
      <c r="E122" s="4">
        <f t="shared" si="8"/>
        <v>0</v>
      </c>
      <c r="F122" s="4">
        <v>8.89</v>
      </c>
      <c r="G122" s="4">
        <f t="shared" si="8"/>
        <v>0</v>
      </c>
      <c r="H122" s="4">
        <v>8.74</v>
      </c>
      <c r="I122" s="4">
        <f t="shared" si="8"/>
        <v>0</v>
      </c>
      <c r="J122" s="4">
        <v>8.01</v>
      </c>
      <c r="K122" s="4">
        <f t="shared" si="8"/>
        <v>0</v>
      </c>
      <c r="L122" s="4">
        <v>8.76</v>
      </c>
      <c r="M122" s="4">
        <f t="shared" si="8"/>
        <v>0</v>
      </c>
    </row>
    <row r="123" spans="1:13" x14ac:dyDescent="0.25">
      <c r="A123" s="3" t="s">
        <v>202</v>
      </c>
      <c r="B123" s="3">
        <v>65.19</v>
      </c>
      <c r="C123" s="3">
        <f t="shared" si="6"/>
        <v>0</v>
      </c>
      <c r="D123" s="3">
        <v>9.0500000000000007</v>
      </c>
      <c r="E123" s="3">
        <f t="shared" si="8"/>
        <v>0</v>
      </c>
      <c r="F123" s="3">
        <v>9.0500000000000007</v>
      </c>
      <c r="G123" s="3">
        <f t="shared" si="8"/>
        <v>0</v>
      </c>
      <c r="H123" s="3">
        <v>7.72</v>
      </c>
      <c r="I123" s="3">
        <f t="shared" si="8"/>
        <v>0</v>
      </c>
      <c r="J123" s="3">
        <v>7.16</v>
      </c>
      <c r="K123" s="3">
        <f t="shared" si="8"/>
        <v>1</v>
      </c>
      <c r="L123" s="3">
        <v>7.3</v>
      </c>
      <c r="M123" s="3">
        <f t="shared" si="8"/>
        <v>1</v>
      </c>
    </row>
    <row r="124" spans="1:13" x14ac:dyDescent="0.25">
      <c r="A124" s="4" t="s">
        <v>203</v>
      </c>
      <c r="B124" s="12">
        <v>47.31</v>
      </c>
      <c r="C124" s="4">
        <f t="shared" si="6"/>
        <v>0</v>
      </c>
      <c r="D124" s="4">
        <v>9.52</v>
      </c>
      <c r="E124" s="4">
        <f t="shared" si="8"/>
        <v>0</v>
      </c>
      <c r="F124" s="4">
        <v>9.52</v>
      </c>
      <c r="G124" s="4">
        <f t="shared" si="8"/>
        <v>0</v>
      </c>
      <c r="H124" s="4">
        <v>9.33</v>
      </c>
      <c r="I124" s="4">
        <f t="shared" si="8"/>
        <v>0</v>
      </c>
      <c r="J124" s="4">
        <v>9.91</v>
      </c>
      <c r="K124" s="4">
        <f t="shared" si="8"/>
        <v>0</v>
      </c>
      <c r="L124" s="4">
        <v>9.57</v>
      </c>
      <c r="M124" s="4">
        <f t="shared" si="8"/>
        <v>0</v>
      </c>
    </row>
    <row r="125" spans="1:13" x14ac:dyDescent="0.25">
      <c r="A125" s="4" t="s">
        <v>208</v>
      </c>
      <c r="B125" s="12">
        <v>66.44</v>
      </c>
      <c r="C125" s="4">
        <f t="shared" si="6"/>
        <v>0</v>
      </c>
      <c r="D125" s="4">
        <v>10.84</v>
      </c>
      <c r="E125" s="4">
        <f t="shared" si="8"/>
        <v>0</v>
      </c>
      <c r="F125" s="4">
        <v>15.53</v>
      </c>
      <c r="G125" s="4">
        <f t="shared" si="8"/>
        <v>0</v>
      </c>
      <c r="H125" s="4">
        <v>20.96</v>
      </c>
      <c r="I125" s="4">
        <f t="shared" si="8"/>
        <v>0</v>
      </c>
      <c r="J125" s="4">
        <v>15.23</v>
      </c>
      <c r="K125" s="4">
        <f t="shared" si="8"/>
        <v>0</v>
      </c>
      <c r="L125" s="4">
        <v>22</v>
      </c>
      <c r="M125" s="4">
        <f t="shared" si="8"/>
        <v>0</v>
      </c>
    </row>
    <row r="126" spans="1:13" x14ac:dyDescent="0.25">
      <c r="A126" s="4" t="s">
        <v>91</v>
      </c>
      <c r="B126" s="12">
        <v>18.600000000000001</v>
      </c>
      <c r="C126" s="4">
        <f t="shared" si="6"/>
        <v>1</v>
      </c>
      <c r="D126" s="4">
        <v>14.63</v>
      </c>
      <c r="E126" s="4">
        <f t="shared" si="8"/>
        <v>0</v>
      </c>
      <c r="F126" s="4">
        <v>14.58</v>
      </c>
      <c r="G126" s="4">
        <f t="shared" si="8"/>
        <v>0</v>
      </c>
      <c r="H126">
        <v>12.28</v>
      </c>
      <c r="I126" s="4">
        <f t="shared" si="8"/>
        <v>0</v>
      </c>
      <c r="J126">
        <v>17.72</v>
      </c>
      <c r="K126" s="4">
        <f t="shared" si="8"/>
        <v>0</v>
      </c>
      <c r="L126">
        <v>16.899999999999999</v>
      </c>
      <c r="M126" s="4">
        <f t="shared" si="8"/>
        <v>0</v>
      </c>
    </row>
    <row r="127" spans="1:13" x14ac:dyDescent="0.25">
      <c r="A127" s="13" t="s">
        <v>220</v>
      </c>
      <c r="B127" s="13"/>
      <c r="C127" s="13">
        <f>SUM(C2:C68)</f>
        <v>16</v>
      </c>
      <c r="D127" s="14"/>
      <c r="E127" s="14">
        <f>SUM(E2:E68)</f>
        <v>14</v>
      </c>
      <c r="F127" s="14"/>
      <c r="G127" s="14">
        <f>SUM(G2:G68)</f>
        <v>14</v>
      </c>
      <c r="I127" s="14">
        <f>SUM(I2:I68)</f>
        <v>19</v>
      </c>
      <c r="K127" s="14">
        <f>SUM(K2:K68)</f>
        <v>15</v>
      </c>
      <c r="M127" s="14">
        <f>SUM(M2:M68)</f>
        <v>14</v>
      </c>
    </row>
    <row r="128" spans="1:13" x14ac:dyDescent="0.25">
      <c r="A128" s="13" t="s">
        <v>221</v>
      </c>
      <c r="B128" s="13"/>
      <c r="C128" s="13">
        <f>SUM(C71:C126)</f>
        <v>20</v>
      </c>
      <c r="D128" s="14"/>
      <c r="E128" s="14">
        <f>SUM(E71:E126)</f>
        <v>13</v>
      </c>
      <c r="F128" s="14"/>
      <c r="G128" s="14">
        <f>SUM(G71:G126)</f>
        <v>8</v>
      </c>
      <c r="I128" s="14">
        <f>SUM(I71:I126)</f>
        <v>7</v>
      </c>
      <c r="K128" s="14">
        <f>SUM(K71:K126)</f>
        <v>9</v>
      </c>
      <c r="M128" s="14">
        <f>SUM(M71:M126)</f>
        <v>12</v>
      </c>
    </row>
    <row r="129" spans="1:13" x14ac:dyDescent="0.25">
      <c r="A129" s="9" t="s">
        <v>228</v>
      </c>
      <c r="C129" s="17">
        <v>27.745206714489129</v>
      </c>
      <c r="D129" s="16"/>
      <c r="E129" s="16">
        <v>7.4</v>
      </c>
      <c r="F129" s="16"/>
      <c r="G129" s="16">
        <v>7.4</v>
      </c>
      <c r="I129" s="16">
        <v>7.3</v>
      </c>
      <c r="K129" s="16">
        <v>8</v>
      </c>
      <c r="M129" s="16">
        <v>8.6</v>
      </c>
    </row>
    <row r="130" spans="1:13" x14ac:dyDescent="0.25">
      <c r="A130" s="11" t="s">
        <v>165</v>
      </c>
      <c r="B130" s="11"/>
      <c r="C130" s="11">
        <f>C127+C128</f>
        <v>36</v>
      </c>
      <c r="D130" s="11"/>
      <c r="E130" s="11">
        <f t="shared" ref="E130" si="9">E127+E128</f>
        <v>27</v>
      </c>
      <c r="F130" s="11"/>
      <c r="G130" s="11">
        <f t="shared" ref="G130" si="10">G127+G128</f>
        <v>22</v>
      </c>
      <c r="I130" s="11">
        <f t="shared" ref="I130" si="11">I127+I128</f>
        <v>26</v>
      </c>
      <c r="K130" s="11">
        <f t="shared" ref="K130" si="12">K127+K128</f>
        <v>24</v>
      </c>
      <c r="M130" s="11">
        <f t="shared" ref="M130" si="13">M127+M128</f>
        <v>26</v>
      </c>
    </row>
    <row r="131" spans="1:13" x14ac:dyDescent="0.25">
      <c r="B131" s="1" t="s">
        <v>227</v>
      </c>
      <c r="C131" s="5" t="s">
        <v>230</v>
      </c>
      <c r="D131" s="5" t="s">
        <v>269</v>
      </c>
      <c r="E131" s="5" t="s">
        <v>230</v>
      </c>
      <c r="F131" s="5" t="s">
        <v>274</v>
      </c>
      <c r="G131" s="5" t="s">
        <v>230</v>
      </c>
      <c r="H131" s="1" t="s">
        <v>273</v>
      </c>
      <c r="I131" s="5" t="s">
        <v>230</v>
      </c>
      <c r="J131" s="1" t="s">
        <v>271</v>
      </c>
      <c r="K131" s="5" t="s">
        <v>230</v>
      </c>
      <c r="L131" s="1" t="s">
        <v>272</v>
      </c>
      <c r="M131" s="5" t="s">
        <v>230</v>
      </c>
    </row>
    <row r="189" spans="1:3" x14ac:dyDescent="0.25">
      <c r="A189" s="1"/>
      <c r="B189" s="1"/>
      <c r="C189" s="1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4" spans="1:3" x14ac:dyDescent="0.25">
      <c r="A204" s="2"/>
      <c r="B204" s="2"/>
      <c r="C204" s="2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5"/>
  <sheetViews>
    <sheetView topLeftCell="A34" zoomScale="85" zoomScaleNormal="85" workbookViewId="0">
      <selection activeCell="A81" sqref="A81:XFD81"/>
    </sheetView>
  </sheetViews>
  <sheetFormatPr defaultColWidth="11.42578125" defaultRowHeight="15" x14ac:dyDescent="0.25"/>
  <cols>
    <col min="1" max="1" width="31.28515625" bestFit="1" customWidth="1"/>
    <col min="2" max="2" width="7.85546875" bestFit="1" customWidth="1"/>
    <col min="3" max="3" width="7.140625" bestFit="1" customWidth="1"/>
    <col min="4" max="4" width="10.85546875" bestFit="1" customWidth="1"/>
    <col min="5" max="5" width="7.140625" bestFit="1" customWidth="1"/>
    <col min="6" max="6" width="14.5703125" bestFit="1" customWidth="1"/>
    <col min="7" max="7" width="7.140625" bestFit="1" customWidth="1"/>
    <col min="8" max="8" width="11.42578125" customWidth="1"/>
    <col min="9" max="9" width="7.140625" bestFit="1" customWidth="1"/>
    <col min="10" max="10" width="11.7109375" bestFit="1" customWidth="1"/>
    <col min="11" max="11" width="7.140625" bestFit="1" customWidth="1"/>
    <col min="12" max="12" width="12.140625" bestFit="1" customWidth="1"/>
    <col min="13" max="13" width="7.140625" bestFit="1" customWidth="1"/>
    <col min="14" max="14" width="14" bestFit="1" customWidth="1"/>
    <col min="15" max="15" width="7.140625" bestFit="1" customWidth="1"/>
  </cols>
  <sheetData>
    <row r="1" spans="1:15" x14ac:dyDescent="0.25">
      <c r="A1" s="1" t="s">
        <v>32</v>
      </c>
      <c r="B1" s="1" t="s">
        <v>227</v>
      </c>
      <c r="C1" s="5" t="s">
        <v>230</v>
      </c>
      <c r="D1" s="5" t="s">
        <v>269</v>
      </c>
      <c r="E1" s="5" t="s">
        <v>230</v>
      </c>
      <c r="F1" s="5" t="s">
        <v>274</v>
      </c>
      <c r="G1" s="5" t="s">
        <v>230</v>
      </c>
      <c r="H1" s="5" t="s">
        <v>275</v>
      </c>
      <c r="I1" s="5" t="s">
        <v>230</v>
      </c>
      <c r="J1" s="5" t="s">
        <v>276</v>
      </c>
      <c r="K1" s="5" t="s">
        <v>230</v>
      </c>
      <c r="L1" s="5" t="s">
        <v>277</v>
      </c>
      <c r="M1" s="5" t="s">
        <v>230</v>
      </c>
      <c r="N1" s="5" t="s">
        <v>278</v>
      </c>
      <c r="O1" s="5" t="s">
        <v>230</v>
      </c>
    </row>
    <row r="2" spans="1:15" x14ac:dyDescent="0.25">
      <c r="A2" s="4" t="s">
        <v>7</v>
      </c>
      <c r="B2" s="12">
        <v>17.079999999999998</v>
      </c>
      <c r="C2" s="4">
        <f t="shared" ref="C2:C33" si="0">IF(B2&lt;C$130,0,1)</f>
        <v>1</v>
      </c>
      <c r="D2" s="4">
        <v>4.58</v>
      </c>
      <c r="E2" s="4">
        <f t="shared" ref="E2:E33" si="1">IF(D2&lt;E$130,0,1)</f>
        <v>0</v>
      </c>
      <c r="F2" s="4">
        <v>4.58</v>
      </c>
      <c r="G2" s="4">
        <f t="shared" ref="G2:G33" si="2">IF(F2&lt;G$130,0,1)</f>
        <v>0</v>
      </c>
      <c r="H2">
        <v>4.9800000000000004</v>
      </c>
      <c r="I2" s="4">
        <f t="shared" ref="I2:I33" si="3">IF(H2&lt;I$130,0,1)</f>
        <v>0</v>
      </c>
      <c r="J2">
        <v>5.38</v>
      </c>
      <c r="K2" s="4">
        <f t="shared" ref="K2:K33" si="4">IF(J2&lt;K$130,0,1)</f>
        <v>0</v>
      </c>
      <c r="L2">
        <v>3.34</v>
      </c>
      <c r="M2" s="4">
        <f t="shared" ref="M2:M33" si="5">IF(L2&lt;M$130,0,1)</f>
        <v>0</v>
      </c>
      <c r="N2">
        <v>3.58</v>
      </c>
      <c r="O2" s="4">
        <f t="shared" ref="O2:O33" si="6">IF(N2&lt;O$130,0,1)</f>
        <v>0</v>
      </c>
    </row>
    <row r="3" spans="1:15" x14ac:dyDescent="0.25">
      <c r="A3" s="4" t="s">
        <v>85</v>
      </c>
      <c r="B3" s="12">
        <v>11.71</v>
      </c>
      <c r="C3" s="4">
        <f t="shared" si="0"/>
        <v>1</v>
      </c>
      <c r="D3" s="4">
        <v>5.72</v>
      </c>
      <c r="E3" s="4">
        <f t="shared" si="1"/>
        <v>0</v>
      </c>
      <c r="F3" s="4">
        <v>5.72</v>
      </c>
      <c r="G3" s="4">
        <f t="shared" si="2"/>
        <v>0</v>
      </c>
      <c r="H3">
        <v>6.3</v>
      </c>
      <c r="I3" s="4">
        <f t="shared" si="3"/>
        <v>0</v>
      </c>
      <c r="J3">
        <v>6.34</v>
      </c>
      <c r="K3" s="4">
        <f t="shared" si="4"/>
        <v>0</v>
      </c>
      <c r="L3">
        <v>4</v>
      </c>
      <c r="M3" s="4">
        <f t="shared" si="5"/>
        <v>0</v>
      </c>
      <c r="N3">
        <v>4.1100000000000003</v>
      </c>
      <c r="O3" s="4">
        <f t="shared" si="6"/>
        <v>0</v>
      </c>
    </row>
    <row r="4" spans="1:15" x14ac:dyDescent="0.25">
      <c r="A4" s="4" t="s">
        <v>265</v>
      </c>
      <c r="B4" s="12">
        <v>61.96</v>
      </c>
      <c r="C4" s="4">
        <f t="shared" si="0"/>
        <v>1</v>
      </c>
      <c r="D4" s="4">
        <v>3.67</v>
      </c>
      <c r="E4" s="4">
        <f t="shared" si="1"/>
        <v>0</v>
      </c>
      <c r="F4" s="4">
        <v>3.67</v>
      </c>
      <c r="G4" s="4">
        <f t="shared" si="2"/>
        <v>0</v>
      </c>
      <c r="H4">
        <v>3.67</v>
      </c>
      <c r="I4" s="4">
        <f t="shared" si="3"/>
        <v>0</v>
      </c>
      <c r="J4">
        <v>4.0199999999999996</v>
      </c>
      <c r="K4" s="4">
        <f t="shared" si="4"/>
        <v>0</v>
      </c>
      <c r="L4">
        <v>2.06</v>
      </c>
      <c r="M4" s="4">
        <f t="shared" si="5"/>
        <v>0</v>
      </c>
      <c r="N4">
        <v>1.69</v>
      </c>
      <c r="O4" s="4">
        <f t="shared" si="6"/>
        <v>0</v>
      </c>
    </row>
    <row r="5" spans="1:15" x14ac:dyDescent="0.25">
      <c r="A5" s="4" t="s">
        <v>146</v>
      </c>
      <c r="B5" s="12">
        <v>75.23</v>
      </c>
      <c r="C5" s="4">
        <f t="shared" si="0"/>
        <v>1</v>
      </c>
      <c r="D5" s="4">
        <v>4.1399999999999997</v>
      </c>
      <c r="E5" s="4">
        <f t="shared" si="1"/>
        <v>0</v>
      </c>
      <c r="F5" s="4">
        <v>4.1399999999999997</v>
      </c>
      <c r="G5" s="4">
        <f t="shared" si="2"/>
        <v>0</v>
      </c>
      <c r="H5">
        <v>4.1399999999999997</v>
      </c>
      <c r="I5" s="4">
        <f t="shared" si="3"/>
        <v>0</v>
      </c>
      <c r="J5">
        <v>4.0599999999999996</v>
      </c>
      <c r="K5" s="4">
        <f t="shared" si="4"/>
        <v>0</v>
      </c>
      <c r="L5">
        <v>2.37</v>
      </c>
      <c r="M5" s="4">
        <f t="shared" si="5"/>
        <v>0</v>
      </c>
      <c r="N5">
        <v>2.35</v>
      </c>
      <c r="O5" s="4">
        <f t="shared" si="6"/>
        <v>0</v>
      </c>
    </row>
    <row r="6" spans="1:15" x14ac:dyDescent="0.25">
      <c r="A6" s="4" t="s">
        <v>147</v>
      </c>
      <c r="B6" s="12">
        <v>25.32</v>
      </c>
      <c r="C6" s="4">
        <f t="shared" si="0"/>
        <v>1</v>
      </c>
      <c r="D6" s="4">
        <v>3.25</v>
      </c>
      <c r="E6" s="4">
        <f t="shared" si="1"/>
        <v>0</v>
      </c>
      <c r="F6" s="4">
        <v>3.25</v>
      </c>
      <c r="G6" s="4">
        <f t="shared" si="2"/>
        <v>0</v>
      </c>
      <c r="H6">
        <v>3.44</v>
      </c>
      <c r="I6" s="4">
        <f t="shared" si="3"/>
        <v>0</v>
      </c>
      <c r="J6">
        <v>3.84</v>
      </c>
      <c r="K6" s="4">
        <f t="shared" si="4"/>
        <v>0</v>
      </c>
      <c r="L6">
        <v>1.92</v>
      </c>
      <c r="M6" s="4">
        <f t="shared" si="5"/>
        <v>0</v>
      </c>
      <c r="N6">
        <v>1.84</v>
      </c>
      <c r="O6" s="4">
        <f t="shared" si="6"/>
        <v>0</v>
      </c>
    </row>
    <row r="7" spans="1:15" x14ac:dyDescent="0.25">
      <c r="A7" s="4" t="s">
        <v>148</v>
      </c>
      <c r="B7" s="12">
        <v>67.05</v>
      </c>
      <c r="C7" s="4">
        <f t="shared" si="0"/>
        <v>1</v>
      </c>
      <c r="D7" s="4">
        <v>5.0999999999999996</v>
      </c>
      <c r="E7" s="4">
        <f t="shared" si="1"/>
        <v>0</v>
      </c>
      <c r="F7" s="4">
        <v>5.0999999999999996</v>
      </c>
      <c r="G7" s="4">
        <f t="shared" si="2"/>
        <v>0</v>
      </c>
      <c r="H7">
        <v>5.0999999999999996</v>
      </c>
      <c r="I7" s="4">
        <f t="shared" si="3"/>
        <v>0</v>
      </c>
      <c r="J7">
        <v>3.95</v>
      </c>
      <c r="K7" s="4">
        <f t="shared" si="4"/>
        <v>0</v>
      </c>
      <c r="L7">
        <v>1.92</v>
      </c>
      <c r="M7" s="4">
        <f t="shared" si="5"/>
        <v>0</v>
      </c>
      <c r="N7">
        <v>2.4</v>
      </c>
      <c r="O7" s="4">
        <f t="shared" si="6"/>
        <v>0</v>
      </c>
    </row>
    <row r="8" spans="1:15" x14ac:dyDescent="0.25">
      <c r="A8" s="4" t="s">
        <v>149</v>
      </c>
      <c r="B8" s="12">
        <v>94.01</v>
      </c>
      <c r="C8" s="4">
        <f t="shared" si="0"/>
        <v>1</v>
      </c>
      <c r="D8" s="4">
        <v>7.28</v>
      </c>
      <c r="E8" s="4">
        <f t="shared" si="1"/>
        <v>0</v>
      </c>
      <c r="F8" s="4">
        <v>7.28</v>
      </c>
      <c r="G8" s="4">
        <f t="shared" si="2"/>
        <v>0</v>
      </c>
      <c r="H8">
        <v>7.28</v>
      </c>
      <c r="I8" s="4">
        <f t="shared" si="3"/>
        <v>0</v>
      </c>
      <c r="J8">
        <v>6.61</v>
      </c>
      <c r="K8" s="4">
        <f t="shared" si="4"/>
        <v>0</v>
      </c>
      <c r="L8">
        <v>3.72</v>
      </c>
      <c r="M8" s="4">
        <f t="shared" si="5"/>
        <v>0</v>
      </c>
      <c r="N8">
        <v>2.95</v>
      </c>
      <c r="O8" s="4">
        <f t="shared" si="6"/>
        <v>0</v>
      </c>
    </row>
    <row r="9" spans="1:15" x14ac:dyDescent="0.25">
      <c r="A9" s="4" t="s">
        <v>150</v>
      </c>
      <c r="B9" s="12">
        <v>88.13</v>
      </c>
      <c r="C9" s="4">
        <f t="shared" si="0"/>
        <v>1</v>
      </c>
      <c r="D9" s="4">
        <v>4.03</v>
      </c>
      <c r="E9" s="4">
        <f t="shared" si="1"/>
        <v>0</v>
      </c>
      <c r="F9" s="4">
        <v>5.21</v>
      </c>
      <c r="G9" s="4">
        <f t="shared" si="2"/>
        <v>0</v>
      </c>
      <c r="H9">
        <v>4.09</v>
      </c>
      <c r="I9" s="4">
        <f t="shared" si="3"/>
        <v>0</v>
      </c>
      <c r="J9">
        <v>4.25</v>
      </c>
      <c r="K9" s="4">
        <f t="shared" si="4"/>
        <v>0</v>
      </c>
      <c r="L9">
        <v>2.39</v>
      </c>
      <c r="M9" s="4">
        <f t="shared" si="5"/>
        <v>0</v>
      </c>
      <c r="N9">
        <v>2.35</v>
      </c>
      <c r="O9" s="4">
        <f t="shared" si="6"/>
        <v>0</v>
      </c>
    </row>
    <row r="10" spans="1:15" x14ac:dyDescent="0.25">
      <c r="A10" s="4" t="s">
        <v>6</v>
      </c>
      <c r="B10" s="12">
        <v>14.05</v>
      </c>
      <c r="C10" s="4">
        <f t="shared" si="0"/>
        <v>1</v>
      </c>
      <c r="D10" s="4">
        <v>4.26</v>
      </c>
      <c r="E10" s="4">
        <f t="shared" si="1"/>
        <v>0</v>
      </c>
      <c r="F10" s="4">
        <v>4.26</v>
      </c>
      <c r="G10" s="4">
        <f t="shared" si="2"/>
        <v>0</v>
      </c>
      <c r="H10">
        <v>3.93</v>
      </c>
      <c r="I10" s="4">
        <f t="shared" si="3"/>
        <v>0</v>
      </c>
      <c r="J10">
        <v>4.03</v>
      </c>
      <c r="K10" s="4">
        <f t="shared" si="4"/>
        <v>0</v>
      </c>
      <c r="L10">
        <v>2.1800000000000002</v>
      </c>
      <c r="M10" s="4">
        <f t="shared" si="5"/>
        <v>0</v>
      </c>
      <c r="N10">
        <v>2.16</v>
      </c>
      <c r="O10" s="4">
        <f t="shared" si="6"/>
        <v>0</v>
      </c>
    </row>
    <row r="11" spans="1:15" x14ac:dyDescent="0.25">
      <c r="A11" s="4" t="s">
        <v>52</v>
      </c>
      <c r="B11" s="12">
        <v>31.95</v>
      </c>
      <c r="C11" s="4">
        <f t="shared" si="0"/>
        <v>1</v>
      </c>
      <c r="D11" s="4">
        <v>2.81</v>
      </c>
      <c r="E11" s="4">
        <f t="shared" si="1"/>
        <v>0</v>
      </c>
      <c r="F11" s="4">
        <v>2.81</v>
      </c>
      <c r="G11" s="4">
        <f t="shared" si="2"/>
        <v>0</v>
      </c>
      <c r="H11">
        <v>2.85</v>
      </c>
      <c r="I11" s="4">
        <f t="shared" si="3"/>
        <v>0</v>
      </c>
      <c r="J11">
        <v>3</v>
      </c>
      <c r="K11" s="4">
        <f t="shared" si="4"/>
        <v>0</v>
      </c>
      <c r="L11">
        <v>1.69</v>
      </c>
      <c r="M11" s="4">
        <f t="shared" si="5"/>
        <v>0</v>
      </c>
      <c r="N11">
        <v>1.74</v>
      </c>
      <c r="O11" s="4">
        <f t="shared" si="6"/>
        <v>0</v>
      </c>
    </row>
    <row r="12" spans="1:15" x14ac:dyDescent="0.25">
      <c r="A12" s="4" t="s">
        <v>53</v>
      </c>
      <c r="B12" s="12">
        <v>18.649999999999999</v>
      </c>
      <c r="C12" s="4">
        <f t="shared" si="0"/>
        <v>1</v>
      </c>
      <c r="D12" s="4">
        <v>5.75</v>
      </c>
      <c r="E12" s="4">
        <f t="shared" si="1"/>
        <v>0</v>
      </c>
      <c r="F12" s="4">
        <v>5.75</v>
      </c>
      <c r="G12" s="4">
        <f t="shared" si="2"/>
        <v>0</v>
      </c>
      <c r="H12">
        <v>5.88</v>
      </c>
      <c r="I12" s="4">
        <f t="shared" si="3"/>
        <v>0</v>
      </c>
      <c r="J12">
        <v>5.85</v>
      </c>
      <c r="K12" s="4">
        <f t="shared" si="4"/>
        <v>0</v>
      </c>
      <c r="L12">
        <v>3.5</v>
      </c>
      <c r="M12" s="4">
        <f t="shared" si="5"/>
        <v>0</v>
      </c>
      <c r="N12">
        <v>3.54</v>
      </c>
      <c r="O12" s="4">
        <f t="shared" si="6"/>
        <v>0</v>
      </c>
    </row>
    <row r="13" spans="1:15" x14ac:dyDescent="0.25">
      <c r="A13" s="4" t="s">
        <v>89</v>
      </c>
      <c r="B13" s="12">
        <v>23.13</v>
      </c>
      <c r="C13" s="4">
        <f t="shared" si="0"/>
        <v>1</v>
      </c>
      <c r="D13" s="4">
        <v>3.3</v>
      </c>
      <c r="E13" s="4">
        <f t="shared" si="1"/>
        <v>0</v>
      </c>
      <c r="F13" s="4">
        <v>3.3</v>
      </c>
      <c r="G13" s="4">
        <f t="shared" si="2"/>
        <v>0</v>
      </c>
      <c r="H13">
        <v>3.39</v>
      </c>
      <c r="I13" s="4">
        <f t="shared" si="3"/>
        <v>0</v>
      </c>
      <c r="J13">
        <v>3.32</v>
      </c>
      <c r="K13" s="4">
        <f t="shared" si="4"/>
        <v>0</v>
      </c>
      <c r="L13">
        <v>2.04</v>
      </c>
      <c r="M13" s="4">
        <f t="shared" si="5"/>
        <v>0</v>
      </c>
      <c r="N13">
        <v>2.09</v>
      </c>
      <c r="O13" s="4">
        <f t="shared" si="6"/>
        <v>0</v>
      </c>
    </row>
    <row r="14" spans="1:15" x14ac:dyDescent="0.25">
      <c r="A14" s="4" t="s">
        <v>131</v>
      </c>
      <c r="B14" s="12">
        <v>27.65</v>
      </c>
      <c r="C14" s="4">
        <f t="shared" si="0"/>
        <v>1</v>
      </c>
      <c r="D14" s="4">
        <v>4.18</v>
      </c>
      <c r="E14" s="4">
        <f t="shared" si="1"/>
        <v>0</v>
      </c>
      <c r="F14" s="4">
        <v>4.18</v>
      </c>
      <c r="G14" s="4">
        <f t="shared" si="2"/>
        <v>0</v>
      </c>
      <c r="H14">
        <v>5.41</v>
      </c>
      <c r="I14" s="4">
        <f t="shared" si="3"/>
        <v>0</v>
      </c>
      <c r="J14">
        <v>5.61</v>
      </c>
      <c r="K14" s="4">
        <f t="shared" si="4"/>
        <v>0</v>
      </c>
      <c r="L14">
        <v>3.27</v>
      </c>
      <c r="M14" s="4">
        <f t="shared" si="5"/>
        <v>0</v>
      </c>
      <c r="N14">
        <v>351</v>
      </c>
      <c r="O14" s="4">
        <f t="shared" si="6"/>
        <v>1</v>
      </c>
    </row>
    <row r="15" spans="1:15" x14ac:dyDescent="0.25">
      <c r="A15" s="4" t="s">
        <v>132</v>
      </c>
      <c r="B15" s="12">
        <v>12.41</v>
      </c>
      <c r="C15" s="4">
        <f t="shared" si="0"/>
        <v>1</v>
      </c>
      <c r="D15" s="4">
        <v>6.03</v>
      </c>
      <c r="E15" s="4">
        <f t="shared" si="1"/>
        <v>0</v>
      </c>
      <c r="F15" s="4">
        <v>6.03</v>
      </c>
      <c r="G15" s="4">
        <f t="shared" si="2"/>
        <v>0</v>
      </c>
      <c r="H15">
        <v>6.24</v>
      </c>
      <c r="I15" s="4">
        <f t="shared" si="3"/>
        <v>0</v>
      </c>
      <c r="J15">
        <v>6.42</v>
      </c>
      <c r="K15" s="4">
        <f t="shared" si="4"/>
        <v>0</v>
      </c>
      <c r="L15">
        <v>3.67</v>
      </c>
      <c r="M15" s="4">
        <f t="shared" si="5"/>
        <v>0</v>
      </c>
      <c r="N15">
        <v>3.51</v>
      </c>
      <c r="O15" s="4">
        <f t="shared" si="6"/>
        <v>0</v>
      </c>
    </row>
    <row r="16" spans="1:15" x14ac:dyDescent="0.25">
      <c r="A16" s="4" t="s">
        <v>133</v>
      </c>
      <c r="B16" s="12">
        <v>21.93</v>
      </c>
      <c r="C16" s="4">
        <f t="shared" si="0"/>
        <v>1</v>
      </c>
      <c r="D16" s="4">
        <v>9.36</v>
      </c>
      <c r="E16" s="4">
        <f t="shared" si="1"/>
        <v>1</v>
      </c>
      <c r="F16" s="4">
        <v>9.36</v>
      </c>
      <c r="G16" s="4">
        <f t="shared" si="2"/>
        <v>1</v>
      </c>
      <c r="H16">
        <v>9.09</v>
      </c>
      <c r="I16" s="4">
        <f t="shared" si="3"/>
        <v>1</v>
      </c>
      <c r="J16">
        <v>8.7200000000000006</v>
      </c>
      <c r="K16" s="4">
        <f t="shared" si="4"/>
        <v>1</v>
      </c>
      <c r="L16">
        <v>4.6500000000000004</v>
      </c>
      <c r="M16" s="4">
        <f t="shared" si="5"/>
        <v>1</v>
      </c>
      <c r="N16">
        <v>4.7699999999999996</v>
      </c>
      <c r="O16" s="4">
        <f t="shared" si="6"/>
        <v>1</v>
      </c>
    </row>
    <row r="17" spans="1:15" x14ac:dyDescent="0.25">
      <c r="A17" s="4" t="s">
        <v>266</v>
      </c>
      <c r="B17" s="12">
        <v>51.38</v>
      </c>
      <c r="C17" s="4">
        <f t="shared" si="0"/>
        <v>1</v>
      </c>
      <c r="D17" s="4">
        <v>4.74</v>
      </c>
      <c r="E17" s="4">
        <f t="shared" si="1"/>
        <v>0</v>
      </c>
      <c r="F17" s="4">
        <v>4.74</v>
      </c>
      <c r="G17" s="4">
        <f t="shared" si="2"/>
        <v>0</v>
      </c>
      <c r="H17">
        <v>4.74</v>
      </c>
      <c r="I17" s="4">
        <f t="shared" si="3"/>
        <v>0</v>
      </c>
      <c r="J17">
        <v>4.84</v>
      </c>
      <c r="K17" s="4">
        <f t="shared" si="4"/>
        <v>0</v>
      </c>
      <c r="L17">
        <v>2.71</v>
      </c>
      <c r="M17" s="4">
        <f t="shared" si="5"/>
        <v>0</v>
      </c>
      <c r="N17">
        <v>2.64</v>
      </c>
      <c r="O17" s="4">
        <f t="shared" si="6"/>
        <v>0</v>
      </c>
    </row>
    <row r="18" spans="1:15" x14ac:dyDescent="0.25">
      <c r="A18" s="4" t="s">
        <v>270</v>
      </c>
      <c r="B18" s="12">
        <v>44.73</v>
      </c>
      <c r="C18" s="4">
        <f t="shared" si="0"/>
        <v>1</v>
      </c>
      <c r="D18" s="4">
        <v>2.5299999999999998</v>
      </c>
      <c r="E18" s="4">
        <f t="shared" si="1"/>
        <v>0</v>
      </c>
      <c r="F18" s="4">
        <v>2.5299999999999998</v>
      </c>
      <c r="G18" s="4">
        <f t="shared" si="2"/>
        <v>0</v>
      </c>
      <c r="H18">
        <v>2.5299999999999998</v>
      </c>
      <c r="I18" s="4">
        <f t="shared" si="3"/>
        <v>0</v>
      </c>
      <c r="J18">
        <v>2.68</v>
      </c>
      <c r="K18" s="4">
        <f t="shared" si="4"/>
        <v>0</v>
      </c>
      <c r="L18">
        <v>1.36</v>
      </c>
      <c r="M18" s="4">
        <f t="shared" si="5"/>
        <v>0</v>
      </c>
      <c r="N18">
        <v>1.1299999999999999</v>
      </c>
      <c r="O18" s="4">
        <f t="shared" si="6"/>
        <v>0</v>
      </c>
    </row>
    <row r="19" spans="1:15" x14ac:dyDescent="0.25">
      <c r="A19" s="4" t="s">
        <v>244</v>
      </c>
      <c r="B19" s="12">
        <v>50.26</v>
      </c>
      <c r="C19" s="4">
        <f t="shared" si="0"/>
        <v>1</v>
      </c>
      <c r="D19" s="4">
        <v>5.0199999999999996</v>
      </c>
      <c r="E19" s="4">
        <f t="shared" si="1"/>
        <v>0</v>
      </c>
      <c r="F19" s="4">
        <v>5.77</v>
      </c>
      <c r="G19" s="4">
        <f t="shared" si="2"/>
        <v>0</v>
      </c>
      <c r="H19">
        <v>4.9800000000000004</v>
      </c>
      <c r="I19" s="4">
        <f t="shared" si="3"/>
        <v>0</v>
      </c>
      <c r="J19">
        <v>4.96</v>
      </c>
      <c r="K19" s="4">
        <f t="shared" si="4"/>
        <v>0</v>
      </c>
      <c r="L19">
        <v>2.94</v>
      </c>
      <c r="M19" s="4">
        <f t="shared" si="5"/>
        <v>0</v>
      </c>
      <c r="N19">
        <v>2.4500000000000002</v>
      </c>
      <c r="O19" s="4">
        <f t="shared" si="6"/>
        <v>0</v>
      </c>
    </row>
    <row r="20" spans="1:15" x14ac:dyDescent="0.25">
      <c r="A20" s="4" t="s">
        <v>34</v>
      </c>
      <c r="B20" s="12">
        <v>7.76</v>
      </c>
      <c r="C20" s="4">
        <f t="shared" si="0"/>
        <v>0</v>
      </c>
      <c r="D20" s="4">
        <v>6.1</v>
      </c>
      <c r="E20" s="4">
        <f t="shared" si="1"/>
        <v>0</v>
      </c>
      <c r="F20" s="4">
        <v>6.1</v>
      </c>
      <c r="G20" s="4">
        <f t="shared" si="2"/>
        <v>0</v>
      </c>
      <c r="H20">
        <v>7.9</v>
      </c>
      <c r="I20" s="4">
        <f t="shared" si="3"/>
        <v>1</v>
      </c>
      <c r="J20">
        <v>7.94</v>
      </c>
      <c r="K20" s="4">
        <f t="shared" si="4"/>
        <v>1</v>
      </c>
      <c r="L20">
        <v>4.95</v>
      </c>
      <c r="M20" s="4">
        <f t="shared" si="5"/>
        <v>1</v>
      </c>
      <c r="N20">
        <v>4.9400000000000004</v>
      </c>
      <c r="O20" s="4">
        <f t="shared" si="6"/>
        <v>1</v>
      </c>
    </row>
    <row r="21" spans="1:15" x14ac:dyDescent="0.25">
      <c r="A21" s="4" t="s">
        <v>90</v>
      </c>
      <c r="B21" s="12">
        <v>18.88</v>
      </c>
      <c r="C21" s="4">
        <f t="shared" si="0"/>
        <v>1</v>
      </c>
      <c r="D21" s="4">
        <v>4.13</v>
      </c>
      <c r="E21" s="4">
        <f t="shared" si="1"/>
        <v>0</v>
      </c>
      <c r="F21" s="4">
        <v>4.13</v>
      </c>
      <c r="G21" s="4">
        <f t="shared" si="2"/>
        <v>0</v>
      </c>
      <c r="H21">
        <v>4.8600000000000003</v>
      </c>
      <c r="I21" s="4">
        <f t="shared" si="3"/>
        <v>0</v>
      </c>
      <c r="J21">
        <v>5.2</v>
      </c>
      <c r="K21" s="4">
        <f t="shared" si="4"/>
        <v>0</v>
      </c>
      <c r="L21">
        <v>2.88</v>
      </c>
      <c r="M21" s="4">
        <f t="shared" si="5"/>
        <v>0</v>
      </c>
      <c r="N21">
        <v>2.91</v>
      </c>
      <c r="O21" s="4">
        <f t="shared" si="6"/>
        <v>0</v>
      </c>
    </row>
    <row r="22" spans="1:15" x14ac:dyDescent="0.25">
      <c r="A22" s="4" t="s">
        <v>55</v>
      </c>
      <c r="B22" s="12">
        <v>9.1300000000000008</v>
      </c>
      <c r="C22" s="4">
        <f t="shared" si="0"/>
        <v>1</v>
      </c>
      <c r="D22" s="4">
        <v>3.87</v>
      </c>
      <c r="E22" s="4">
        <f t="shared" si="1"/>
        <v>0</v>
      </c>
      <c r="F22" s="4">
        <v>3.87</v>
      </c>
      <c r="G22" s="4">
        <f t="shared" si="2"/>
        <v>0</v>
      </c>
      <c r="H22">
        <v>4.47</v>
      </c>
      <c r="I22" s="4">
        <f t="shared" si="3"/>
        <v>0</v>
      </c>
      <c r="J22">
        <v>4.51</v>
      </c>
      <c r="K22" s="4">
        <f t="shared" si="4"/>
        <v>0</v>
      </c>
      <c r="L22">
        <v>2.4900000000000002</v>
      </c>
      <c r="M22" s="4">
        <f t="shared" si="5"/>
        <v>0</v>
      </c>
      <c r="N22">
        <v>2.42</v>
      </c>
      <c r="O22" s="4">
        <f t="shared" si="6"/>
        <v>0</v>
      </c>
    </row>
    <row r="23" spans="1:15" x14ac:dyDescent="0.25">
      <c r="A23" s="4" t="s">
        <v>87</v>
      </c>
      <c r="B23" s="12">
        <v>8.57</v>
      </c>
      <c r="C23" s="4">
        <f t="shared" si="0"/>
        <v>0</v>
      </c>
      <c r="D23" s="4">
        <v>5.75</v>
      </c>
      <c r="E23" s="4">
        <f t="shared" si="1"/>
        <v>0</v>
      </c>
      <c r="F23" s="4">
        <v>6.79</v>
      </c>
      <c r="G23" s="4">
        <f t="shared" si="2"/>
        <v>0</v>
      </c>
      <c r="H23">
        <v>6.02</v>
      </c>
      <c r="I23" s="4">
        <f t="shared" si="3"/>
        <v>0</v>
      </c>
      <c r="J23">
        <v>5.9</v>
      </c>
      <c r="K23" s="4">
        <f t="shared" si="4"/>
        <v>0</v>
      </c>
      <c r="L23">
        <v>3.03</v>
      </c>
      <c r="M23" s="4">
        <f t="shared" si="5"/>
        <v>0</v>
      </c>
      <c r="N23">
        <v>3.23</v>
      </c>
      <c r="O23" s="4">
        <f t="shared" si="6"/>
        <v>0</v>
      </c>
    </row>
    <row r="24" spans="1:15" x14ac:dyDescent="0.25">
      <c r="A24" s="4" t="s">
        <v>124</v>
      </c>
      <c r="B24" s="12">
        <v>9.92</v>
      </c>
      <c r="C24" s="4">
        <f t="shared" si="0"/>
        <v>1</v>
      </c>
      <c r="D24" s="4">
        <v>2.6</v>
      </c>
      <c r="E24" s="4">
        <f t="shared" si="1"/>
        <v>0</v>
      </c>
      <c r="F24" s="4">
        <v>2.6</v>
      </c>
      <c r="G24" s="4">
        <f t="shared" si="2"/>
        <v>0</v>
      </c>
      <c r="H24">
        <v>3.73</v>
      </c>
      <c r="I24" s="4">
        <f t="shared" si="3"/>
        <v>0</v>
      </c>
      <c r="J24">
        <v>3.26</v>
      </c>
      <c r="K24" s="4">
        <f t="shared" si="4"/>
        <v>0</v>
      </c>
      <c r="L24">
        <v>1.82</v>
      </c>
      <c r="M24" s="4">
        <f t="shared" si="5"/>
        <v>0</v>
      </c>
      <c r="N24">
        <v>2.2200000000000002</v>
      </c>
      <c r="O24" s="4">
        <f t="shared" si="6"/>
        <v>0</v>
      </c>
    </row>
    <row r="25" spans="1:15" x14ac:dyDescent="0.25">
      <c r="A25" s="4" t="s">
        <v>74</v>
      </c>
      <c r="B25" s="12">
        <v>2.5</v>
      </c>
      <c r="C25" s="4">
        <f t="shared" si="0"/>
        <v>0</v>
      </c>
      <c r="D25" s="4">
        <v>5.42</v>
      </c>
      <c r="E25" s="4">
        <f t="shared" si="1"/>
        <v>0</v>
      </c>
      <c r="F25" s="4">
        <v>5.44</v>
      </c>
      <c r="G25" s="4">
        <f t="shared" si="2"/>
        <v>0</v>
      </c>
      <c r="H25">
        <v>5.49</v>
      </c>
      <c r="I25" s="4">
        <f t="shared" si="3"/>
        <v>0</v>
      </c>
      <c r="J25">
        <v>5.33</v>
      </c>
      <c r="K25" s="4">
        <f t="shared" si="4"/>
        <v>0</v>
      </c>
      <c r="L25">
        <v>3.18</v>
      </c>
      <c r="M25" s="4">
        <f t="shared" si="5"/>
        <v>0</v>
      </c>
      <c r="N25">
        <v>3.38</v>
      </c>
      <c r="O25" s="4">
        <f t="shared" si="6"/>
        <v>0</v>
      </c>
    </row>
    <row r="26" spans="1:15" x14ac:dyDescent="0.25">
      <c r="A26" s="4" t="s">
        <v>80</v>
      </c>
      <c r="B26" s="12">
        <v>10.31</v>
      </c>
      <c r="C26" s="4">
        <f t="shared" si="0"/>
        <v>1</v>
      </c>
      <c r="D26" s="4">
        <v>6.17</v>
      </c>
      <c r="E26" s="4">
        <f t="shared" si="1"/>
        <v>0</v>
      </c>
      <c r="F26" s="4">
        <v>6.39</v>
      </c>
      <c r="G26" s="4">
        <f t="shared" si="2"/>
        <v>0</v>
      </c>
      <c r="H26">
        <v>6.23</v>
      </c>
      <c r="I26" s="4">
        <f t="shared" si="3"/>
        <v>0</v>
      </c>
      <c r="J26">
        <v>6.38</v>
      </c>
      <c r="K26" s="4">
        <f t="shared" si="4"/>
        <v>0</v>
      </c>
      <c r="L26">
        <v>3.65</v>
      </c>
      <c r="M26" s="4">
        <f t="shared" si="5"/>
        <v>0</v>
      </c>
      <c r="N26">
        <v>3.81</v>
      </c>
      <c r="O26" s="4">
        <f t="shared" si="6"/>
        <v>0</v>
      </c>
    </row>
    <row r="27" spans="1:15" x14ac:dyDescent="0.25">
      <c r="A27" s="4" t="s">
        <v>125</v>
      </c>
      <c r="B27" s="12">
        <v>14.04</v>
      </c>
      <c r="C27" s="4">
        <f t="shared" si="0"/>
        <v>1</v>
      </c>
      <c r="D27" s="4">
        <v>4.43</v>
      </c>
      <c r="E27" s="4">
        <f t="shared" si="1"/>
        <v>0</v>
      </c>
      <c r="F27" s="4">
        <v>4.45</v>
      </c>
      <c r="G27" s="4">
        <f t="shared" si="2"/>
        <v>0</v>
      </c>
      <c r="H27">
        <v>4.49</v>
      </c>
      <c r="I27" s="4">
        <f t="shared" si="3"/>
        <v>0</v>
      </c>
      <c r="J27">
        <v>3.81</v>
      </c>
      <c r="K27" s="4">
        <f t="shared" si="4"/>
        <v>0</v>
      </c>
      <c r="L27">
        <v>2.64</v>
      </c>
      <c r="M27" s="4">
        <f t="shared" si="5"/>
        <v>0</v>
      </c>
      <c r="N27">
        <v>2.81</v>
      </c>
      <c r="O27" s="4">
        <f t="shared" si="6"/>
        <v>0</v>
      </c>
    </row>
    <row r="28" spans="1:15" x14ac:dyDescent="0.25">
      <c r="A28" s="4" t="s">
        <v>134</v>
      </c>
      <c r="B28" s="12">
        <v>10.89</v>
      </c>
      <c r="C28" s="4">
        <f t="shared" si="0"/>
        <v>1</v>
      </c>
      <c r="D28" s="4">
        <v>3.89</v>
      </c>
      <c r="E28" s="4">
        <f t="shared" si="1"/>
        <v>0</v>
      </c>
      <c r="F28" s="4">
        <v>3.89</v>
      </c>
      <c r="G28" s="4">
        <f t="shared" si="2"/>
        <v>0</v>
      </c>
      <c r="H28">
        <v>4.18</v>
      </c>
      <c r="I28" s="4">
        <f t="shared" si="3"/>
        <v>0</v>
      </c>
      <c r="J28">
        <v>4.38</v>
      </c>
      <c r="K28" s="4">
        <f t="shared" si="4"/>
        <v>0</v>
      </c>
      <c r="L28">
        <v>2.19</v>
      </c>
      <c r="M28" s="4">
        <f t="shared" si="5"/>
        <v>0</v>
      </c>
      <c r="N28">
        <v>2.33</v>
      </c>
      <c r="O28" s="4">
        <f t="shared" si="6"/>
        <v>0</v>
      </c>
    </row>
    <row r="29" spans="1:15" x14ac:dyDescent="0.25">
      <c r="A29" s="4" t="s">
        <v>137</v>
      </c>
      <c r="B29" s="12">
        <v>12.94</v>
      </c>
      <c r="C29" s="4">
        <f t="shared" si="0"/>
        <v>1</v>
      </c>
      <c r="D29" s="4">
        <v>4.17</v>
      </c>
      <c r="E29" s="4">
        <f t="shared" si="1"/>
        <v>0</v>
      </c>
      <c r="F29" s="4">
        <v>4.07</v>
      </c>
      <c r="G29" s="4">
        <f t="shared" si="2"/>
        <v>0</v>
      </c>
      <c r="H29">
        <v>5.09</v>
      </c>
      <c r="I29" s="4">
        <f t="shared" si="3"/>
        <v>0</v>
      </c>
      <c r="J29">
        <v>5.88</v>
      </c>
      <c r="K29" s="4">
        <f t="shared" si="4"/>
        <v>0</v>
      </c>
      <c r="L29">
        <v>3.75</v>
      </c>
      <c r="M29" s="4">
        <f t="shared" si="5"/>
        <v>0</v>
      </c>
      <c r="N29">
        <v>3.67</v>
      </c>
      <c r="O29" s="4">
        <f t="shared" si="6"/>
        <v>0</v>
      </c>
    </row>
    <row r="30" spans="1:15" x14ac:dyDescent="0.25">
      <c r="A30" s="4" t="s">
        <v>138</v>
      </c>
      <c r="B30" s="12">
        <v>24.48</v>
      </c>
      <c r="C30" s="4">
        <f t="shared" si="0"/>
        <v>1</v>
      </c>
      <c r="D30" s="4">
        <v>4.63</v>
      </c>
      <c r="E30" s="4">
        <f t="shared" si="1"/>
        <v>0</v>
      </c>
      <c r="F30" s="4">
        <v>4.53</v>
      </c>
      <c r="G30" s="4">
        <f t="shared" si="2"/>
        <v>0</v>
      </c>
      <c r="H30">
        <v>4.8899999999999997</v>
      </c>
      <c r="I30" s="4">
        <f t="shared" si="3"/>
        <v>0</v>
      </c>
      <c r="J30">
        <v>5.17</v>
      </c>
      <c r="K30" s="4">
        <f t="shared" si="4"/>
        <v>0</v>
      </c>
      <c r="L30">
        <v>2.87</v>
      </c>
      <c r="M30" s="4">
        <f t="shared" si="5"/>
        <v>0</v>
      </c>
      <c r="N30">
        <v>3.01</v>
      </c>
      <c r="O30" s="4">
        <f t="shared" si="6"/>
        <v>0</v>
      </c>
    </row>
    <row r="31" spans="1:15" x14ac:dyDescent="0.25">
      <c r="A31" s="4" t="s">
        <v>141</v>
      </c>
      <c r="B31" s="12">
        <v>15.36</v>
      </c>
      <c r="C31" s="4">
        <f t="shared" si="0"/>
        <v>1</v>
      </c>
      <c r="D31" s="4">
        <v>3.18</v>
      </c>
      <c r="E31" s="4">
        <f t="shared" si="1"/>
        <v>0</v>
      </c>
      <c r="F31" s="4">
        <v>3.05</v>
      </c>
      <c r="G31" s="4">
        <f t="shared" si="2"/>
        <v>0</v>
      </c>
      <c r="H31">
        <v>4</v>
      </c>
      <c r="I31" s="4">
        <f t="shared" si="3"/>
        <v>0</v>
      </c>
      <c r="J31">
        <v>4.08</v>
      </c>
      <c r="K31" s="4">
        <f t="shared" si="4"/>
        <v>0</v>
      </c>
      <c r="L31">
        <v>2.41</v>
      </c>
      <c r="M31" s="4">
        <f t="shared" si="5"/>
        <v>0</v>
      </c>
      <c r="N31">
        <v>2.41</v>
      </c>
      <c r="O31" s="4">
        <f t="shared" si="6"/>
        <v>0</v>
      </c>
    </row>
    <row r="32" spans="1:15" x14ac:dyDescent="0.25">
      <c r="A32" t="s">
        <v>42</v>
      </c>
      <c r="B32" s="2">
        <v>19.239999999999998</v>
      </c>
      <c r="C32" s="4">
        <f t="shared" si="0"/>
        <v>1</v>
      </c>
      <c r="D32" s="4">
        <v>11.01</v>
      </c>
      <c r="E32" s="4">
        <f t="shared" si="1"/>
        <v>1</v>
      </c>
      <c r="F32" s="4">
        <v>11.06</v>
      </c>
      <c r="G32" s="4">
        <f t="shared" si="2"/>
        <v>1</v>
      </c>
      <c r="H32">
        <v>12.62</v>
      </c>
      <c r="I32" s="4">
        <f t="shared" si="3"/>
        <v>1</v>
      </c>
      <c r="J32">
        <v>12.46</v>
      </c>
      <c r="K32" s="4">
        <f t="shared" si="4"/>
        <v>1</v>
      </c>
      <c r="L32">
        <v>7.66</v>
      </c>
      <c r="M32" s="4">
        <f t="shared" si="5"/>
        <v>1</v>
      </c>
      <c r="N32">
        <v>7.06</v>
      </c>
      <c r="O32" s="4">
        <f t="shared" si="6"/>
        <v>1</v>
      </c>
    </row>
    <row r="33" spans="1:15" x14ac:dyDescent="0.25">
      <c r="A33" t="s">
        <v>83</v>
      </c>
      <c r="B33" s="2">
        <v>6.78</v>
      </c>
      <c r="C33" s="4">
        <f t="shared" si="0"/>
        <v>0</v>
      </c>
      <c r="D33" s="4">
        <v>14.17</v>
      </c>
      <c r="E33" s="4">
        <f t="shared" si="1"/>
        <v>1</v>
      </c>
      <c r="F33" s="4">
        <v>13.99</v>
      </c>
      <c r="G33" s="4">
        <f t="shared" si="2"/>
        <v>1</v>
      </c>
      <c r="H33">
        <v>16.27</v>
      </c>
      <c r="I33" s="4">
        <f t="shared" si="3"/>
        <v>1</v>
      </c>
      <c r="J33">
        <v>16.690000000000001</v>
      </c>
      <c r="K33" s="4">
        <f t="shared" si="4"/>
        <v>1</v>
      </c>
      <c r="L33">
        <v>8.6</v>
      </c>
      <c r="M33" s="4">
        <f t="shared" si="5"/>
        <v>1</v>
      </c>
      <c r="N33">
        <v>8.3000000000000007</v>
      </c>
      <c r="O33" s="4">
        <f t="shared" si="6"/>
        <v>1</v>
      </c>
    </row>
    <row r="34" spans="1:15" x14ac:dyDescent="0.25">
      <c r="A34" t="s">
        <v>84</v>
      </c>
      <c r="B34" s="2">
        <v>16.670000000000002</v>
      </c>
      <c r="C34" s="4">
        <f t="shared" ref="C34:C65" si="7">IF(B34&lt;C$130,0,1)</f>
        <v>1</v>
      </c>
      <c r="D34" s="4">
        <v>11.22</v>
      </c>
      <c r="E34" s="4">
        <f t="shared" ref="E34:E65" si="8">IF(D34&lt;E$130,0,1)</f>
        <v>1</v>
      </c>
      <c r="F34" s="4">
        <v>11.8</v>
      </c>
      <c r="G34" s="4">
        <f t="shared" ref="G34:G65" si="9">IF(F34&lt;G$130,0,1)</f>
        <v>1</v>
      </c>
      <c r="H34">
        <v>16.53</v>
      </c>
      <c r="I34" s="4">
        <f t="shared" ref="I34:I65" si="10">IF(H34&lt;I$130,0,1)</f>
        <v>1</v>
      </c>
      <c r="J34">
        <v>15.29</v>
      </c>
      <c r="K34" s="4">
        <f t="shared" ref="K34:K65" si="11">IF(J34&lt;K$130,0,1)</f>
        <v>1</v>
      </c>
      <c r="L34">
        <v>8.2100000000000009</v>
      </c>
      <c r="M34" s="4">
        <f t="shared" ref="M34:M65" si="12">IF(L34&lt;M$130,0,1)</f>
        <v>1</v>
      </c>
      <c r="N34">
        <v>8.08</v>
      </c>
      <c r="O34" s="4">
        <f t="shared" ref="O34:O65" si="13">IF(N34&lt;O$130,0,1)</f>
        <v>1</v>
      </c>
    </row>
    <row r="35" spans="1:15" x14ac:dyDescent="0.25">
      <c r="A35" t="s">
        <v>92</v>
      </c>
      <c r="B35" s="2">
        <v>56.67</v>
      </c>
      <c r="C35" s="4">
        <f t="shared" si="7"/>
        <v>1</v>
      </c>
      <c r="D35" s="4">
        <v>9.09</v>
      </c>
      <c r="E35" s="4">
        <f t="shared" si="8"/>
        <v>1</v>
      </c>
      <c r="F35" s="4">
        <v>27.11</v>
      </c>
      <c r="G35" s="4">
        <f t="shared" si="9"/>
        <v>1</v>
      </c>
      <c r="H35">
        <v>8.89</v>
      </c>
      <c r="I35" s="4">
        <f t="shared" si="10"/>
        <v>1</v>
      </c>
      <c r="J35">
        <v>9.61</v>
      </c>
      <c r="K35" s="4">
        <f t="shared" si="11"/>
        <v>1</v>
      </c>
      <c r="L35">
        <v>5.56</v>
      </c>
      <c r="M35" s="4">
        <f t="shared" si="12"/>
        <v>1</v>
      </c>
      <c r="N35">
        <v>5.76</v>
      </c>
      <c r="O35" s="4">
        <f t="shared" si="13"/>
        <v>1</v>
      </c>
    </row>
    <row r="36" spans="1:15" x14ac:dyDescent="0.25">
      <c r="A36" s="4" t="s">
        <v>123</v>
      </c>
      <c r="B36" s="12">
        <v>26.85</v>
      </c>
      <c r="C36" s="4">
        <f t="shared" si="7"/>
        <v>1</v>
      </c>
      <c r="D36" s="4">
        <v>9.77</v>
      </c>
      <c r="E36" s="4">
        <f t="shared" si="8"/>
        <v>1</v>
      </c>
      <c r="F36" s="4">
        <v>9.58</v>
      </c>
      <c r="G36" s="4">
        <f t="shared" si="9"/>
        <v>1</v>
      </c>
      <c r="H36">
        <v>9.6300000000000008</v>
      </c>
      <c r="I36" s="4">
        <f t="shared" si="10"/>
        <v>1</v>
      </c>
      <c r="J36">
        <v>9.66</v>
      </c>
      <c r="K36" s="4">
        <f t="shared" si="11"/>
        <v>1</v>
      </c>
      <c r="L36">
        <v>5.98</v>
      </c>
      <c r="M36" s="4">
        <f t="shared" si="12"/>
        <v>1</v>
      </c>
      <c r="N36">
        <v>5.83</v>
      </c>
      <c r="O36" s="4">
        <f t="shared" si="13"/>
        <v>1</v>
      </c>
    </row>
    <row r="37" spans="1:15" x14ac:dyDescent="0.25">
      <c r="A37" s="4" t="s">
        <v>122</v>
      </c>
      <c r="B37" s="12">
        <v>40.700000000000003</v>
      </c>
      <c r="C37" s="4">
        <f t="shared" si="7"/>
        <v>1</v>
      </c>
      <c r="D37" s="4">
        <v>4.28</v>
      </c>
      <c r="E37" s="4">
        <f t="shared" si="8"/>
        <v>0</v>
      </c>
      <c r="F37" s="4">
        <v>4.26</v>
      </c>
      <c r="G37" s="4">
        <f t="shared" si="9"/>
        <v>0</v>
      </c>
      <c r="H37">
        <v>4.5599999999999996</v>
      </c>
      <c r="I37" s="4">
        <f t="shared" si="10"/>
        <v>0</v>
      </c>
      <c r="J37">
        <v>4.72</v>
      </c>
      <c r="K37" s="4">
        <f t="shared" si="11"/>
        <v>0</v>
      </c>
      <c r="L37">
        <v>2.99</v>
      </c>
      <c r="M37" s="4">
        <f t="shared" si="12"/>
        <v>0</v>
      </c>
      <c r="N37">
        <v>2.99</v>
      </c>
      <c r="O37" s="4">
        <f t="shared" si="13"/>
        <v>0</v>
      </c>
    </row>
    <row r="38" spans="1:15" x14ac:dyDescent="0.25">
      <c r="A38" s="4" t="s">
        <v>225</v>
      </c>
      <c r="B38" s="12">
        <v>9.06</v>
      </c>
      <c r="C38" s="4">
        <f t="shared" si="7"/>
        <v>1</v>
      </c>
      <c r="D38" s="4">
        <v>7.35</v>
      </c>
      <c r="E38" s="4">
        <f t="shared" si="8"/>
        <v>0</v>
      </c>
      <c r="F38" s="4">
        <v>6.27</v>
      </c>
      <c r="G38" s="4">
        <f t="shared" si="9"/>
        <v>0</v>
      </c>
      <c r="H38">
        <v>7.04</v>
      </c>
      <c r="I38" s="4">
        <f t="shared" si="10"/>
        <v>0</v>
      </c>
      <c r="J38">
        <v>7.44</v>
      </c>
      <c r="K38" s="4">
        <f t="shared" si="11"/>
        <v>0</v>
      </c>
      <c r="L38">
        <v>4.3499999999999996</v>
      </c>
      <c r="M38" s="4">
        <f t="shared" si="12"/>
        <v>0</v>
      </c>
      <c r="N38">
        <v>4.57</v>
      </c>
      <c r="O38" s="4">
        <f t="shared" si="13"/>
        <v>1</v>
      </c>
    </row>
    <row r="39" spans="1:15" x14ac:dyDescent="0.25">
      <c r="A39" s="4" t="s">
        <v>98</v>
      </c>
      <c r="B39" s="12">
        <v>17.45</v>
      </c>
      <c r="C39" s="4">
        <f t="shared" si="7"/>
        <v>1</v>
      </c>
      <c r="D39" s="4">
        <v>7.34</v>
      </c>
      <c r="E39" s="4">
        <f t="shared" si="8"/>
        <v>0</v>
      </c>
      <c r="F39" s="4">
        <v>7.31</v>
      </c>
      <c r="G39" s="4">
        <f t="shared" si="9"/>
        <v>0</v>
      </c>
      <c r="H39">
        <v>7.91</v>
      </c>
      <c r="I39" s="4">
        <f t="shared" si="10"/>
        <v>1</v>
      </c>
      <c r="J39">
        <v>7.56</v>
      </c>
      <c r="K39" s="4">
        <f t="shared" si="11"/>
        <v>0</v>
      </c>
      <c r="L39">
        <v>4.3099999999999996</v>
      </c>
      <c r="M39" s="4">
        <f t="shared" si="12"/>
        <v>0</v>
      </c>
      <c r="N39">
        <v>4.3600000000000003</v>
      </c>
      <c r="O39" s="4">
        <f t="shared" si="13"/>
        <v>0</v>
      </c>
    </row>
    <row r="40" spans="1:15" x14ac:dyDescent="0.25">
      <c r="A40" s="4" t="s">
        <v>71</v>
      </c>
      <c r="B40" s="12">
        <v>6.98</v>
      </c>
      <c r="C40" s="4">
        <f t="shared" si="7"/>
        <v>0</v>
      </c>
      <c r="D40" s="4">
        <v>5.18</v>
      </c>
      <c r="E40" s="4">
        <f t="shared" si="8"/>
        <v>0</v>
      </c>
      <c r="F40" s="4">
        <v>5.18</v>
      </c>
      <c r="G40" s="4">
        <f t="shared" si="9"/>
        <v>0</v>
      </c>
      <c r="H40">
        <v>5.56</v>
      </c>
      <c r="I40" s="4">
        <f t="shared" si="10"/>
        <v>0</v>
      </c>
      <c r="J40">
        <v>5.16</v>
      </c>
      <c r="K40" s="4">
        <f t="shared" si="11"/>
        <v>0</v>
      </c>
      <c r="L40">
        <v>3</v>
      </c>
      <c r="M40" s="4">
        <f t="shared" si="12"/>
        <v>0</v>
      </c>
      <c r="N40">
        <v>3.18</v>
      </c>
      <c r="O40" s="4">
        <f t="shared" si="13"/>
        <v>0</v>
      </c>
    </row>
    <row r="41" spans="1:15" x14ac:dyDescent="0.25">
      <c r="A41" s="4" t="s">
        <v>14</v>
      </c>
      <c r="B41" s="12">
        <v>24.52</v>
      </c>
      <c r="C41" s="4">
        <f t="shared" si="7"/>
        <v>1</v>
      </c>
      <c r="D41" s="4">
        <v>5.68</v>
      </c>
      <c r="E41" s="4">
        <f t="shared" si="8"/>
        <v>0</v>
      </c>
      <c r="F41" s="4">
        <v>5.61</v>
      </c>
      <c r="G41" s="4">
        <f t="shared" si="9"/>
        <v>0</v>
      </c>
      <c r="H41">
        <v>5.58</v>
      </c>
      <c r="I41" s="4">
        <f t="shared" si="10"/>
        <v>0</v>
      </c>
      <c r="J41">
        <v>5.6</v>
      </c>
      <c r="K41" s="4">
        <f t="shared" si="11"/>
        <v>0</v>
      </c>
      <c r="L41">
        <v>3.24</v>
      </c>
      <c r="M41" s="4">
        <f t="shared" si="12"/>
        <v>0</v>
      </c>
      <c r="N41">
        <v>3.23</v>
      </c>
      <c r="O41" s="4">
        <f t="shared" si="13"/>
        <v>0</v>
      </c>
    </row>
    <row r="42" spans="1:15" x14ac:dyDescent="0.25">
      <c r="A42" s="4" t="s">
        <v>4</v>
      </c>
      <c r="B42" s="12">
        <v>22.26</v>
      </c>
      <c r="C42" s="4">
        <f t="shared" si="7"/>
        <v>1</v>
      </c>
      <c r="D42" s="4">
        <v>5.0599999999999996</v>
      </c>
      <c r="E42" s="4">
        <f t="shared" si="8"/>
        <v>0</v>
      </c>
      <c r="F42" s="4">
        <v>4.9800000000000004</v>
      </c>
      <c r="G42" s="4">
        <f t="shared" si="9"/>
        <v>0</v>
      </c>
      <c r="H42">
        <v>5.72</v>
      </c>
      <c r="I42" s="4">
        <f t="shared" si="10"/>
        <v>0</v>
      </c>
      <c r="J42">
        <v>5.48</v>
      </c>
      <c r="K42" s="4">
        <f t="shared" si="11"/>
        <v>0</v>
      </c>
      <c r="L42">
        <v>3.09</v>
      </c>
      <c r="M42" s="4">
        <f t="shared" si="12"/>
        <v>0</v>
      </c>
      <c r="N42">
        <v>2.95</v>
      </c>
      <c r="O42" s="4">
        <f t="shared" si="13"/>
        <v>0</v>
      </c>
    </row>
    <row r="43" spans="1:15" x14ac:dyDescent="0.25">
      <c r="A43" s="4" t="s">
        <v>99</v>
      </c>
      <c r="B43" s="12">
        <v>7.32</v>
      </c>
      <c r="C43" s="4">
        <f t="shared" si="7"/>
        <v>0</v>
      </c>
      <c r="D43" s="4">
        <v>2.89</v>
      </c>
      <c r="E43" s="4">
        <f t="shared" si="8"/>
        <v>0</v>
      </c>
      <c r="F43" s="4">
        <v>2.89</v>
      </c>
      <c r="G43" s="4">
        <f t="shared" si="9"/>
        <v>0</v>
      </c>
      <c r="H43">
        <v>3.75</v>
      </c>
      <c r="I43" s="4">
        <f t="shared" si="10"/>
        <v>0</v>
      </c>
      <c r="J43">
        <v>4.2300000000000004</v>
      </c>
      <c r="K43" s="4">
        <f t="shared" si="11"/>
        <v>0</v>
      </c>
      <c r="L43">
        <v>2.15</v>
      </c>
      <c r="M43" s="4">
        <f t="shared" si="12"/>
        <v>0</v>
      </c>
      <c r="N43">
        <v>2.3199999999999998</v>
      </c>
      <c r="O43" s="4">
        <f t="shared" si="13"/>
        <v>0</v>
      </c>
    </row>
    <row r="44" spans="1:15" x14ac:dyDescent="0.25">
      <c r="A44" s="4" t="s">
        <v>223</v>
      </c>
      <c r="B44" s="12">
        <v>14.94</v>
      </c>
      <c r="C44" s="4">
        <f t="shared" si="7"/>
        <v>1</v>
      </c>
      <c r="D44" s="4">
        <v>5.64</v>
      </c>
      <c r="E44" s="4">
        <f t="shared" si="8"/>
        <v>0</v>
      </c>
      <c r="F44" s="4">
        <v>5.52</v>
      </c>
      <c r="G44" s="4">
        <f t="shared" si="9"/>
        <v>0</v>
      </c>
      <c r="H44">
        <v>5.63</v>
      </c>
      <c r="I44" s="4">
        <f t="shared" si="10"/>
        <v>0</v>
      </c>
      <c r="J44">
        <v>5.05</v>
      </c>
      <c r="K44" s="4">
        <f t="shared" si="11"/>
        <v>0</v>
      </c>
      <c r="L44">
        <v>2.6</v>
      </c>
      <c r="M44" s="4">
        <f t="shared" si="12"/>
        <v>0</v>
      </c>
      <c r="N44">
        <v>2.52</v>
      </c>
      <c r="O44" s="4">
        <f t="shared" si="13"/>
        <v>0</v>
      </c>
    </row>
    <row r="45" spans="1:15" x14ac:dyDescent="0.25">
      <c r="A45" s="4" t="s">
        <v>226</v>
      </c>
      <c r="B45" s="12">
        <v>5.65</v>
      </c>
      <c r="C45" s="4">
        <f t="shared" si="7"/>
        <v>0</v>
      </c>
      <c r="D45" s="4">
        <v>4.8600000000000003</v>
      </c>
      <c r="E45" s="4">
        <f t="shared" si="8"/>
        <v>0</v>
      </c>
      <c r="F45" s="4">
        <v>4.83</v>
      </c>
      <c r="G45" s="4">
        <f t="shared" si="9"/>
        <v>0</v>
      </c>
      <c r="H45">
        <v>7.14</v>
      </c>
      <c r="I45" s="4">
        <f t="shared" si="10"/>
        <v>0</v>
      </c>
      <c r="J45">
        <v>6.92</v>
      </c>
      <c r="K45" s="4">
        <f t="shared" si="11"/>
        <v>0</v>
      </c>
      <c r="L45">
        <v>4.09</v>
      </c>
      <c r="M45" s="4">
        <f t="shared" si="12"/>
        <v>0</v>
      </c>
      <c r="N45">
        <v>4.1100000000000003</v>
      </c>
      <c r="O45" s="4">
        <f t="shared" si="13"/>
        <v>0</v>
      </c>
    </row>
    <row r="46" spans="1:15" x14ac:dyDescent="0.25">
      <c r="A46" s="4" t="s">
        <v>176</v>
      </c>
      <c r="B46" s="12">
        <v>26.61</v>
      </c>
      <c r="C46" s="4">
        <f t="shared" si="7"/>
        <v>1</v>
      </c>
      <c r="D46" s="4">
        <v>5.45</v>
      </c>
      <c r="E46" s="4">
        <f t="shared" si="8"/>
        <v>0</v>
      </c>
      <c r="F46" s="4">
        <v>6.93</v>
      </c>
      <c r="G46" s="4">
        <f t="shared" si="9"/>
        <v>0</v>
      </c>
      <c r="H46">
        <v>5.57</v>
      </c>
      <c r="I46" s="4">
        <f t="shared" si="10"/>
        <v>0</v>
      </c>
      <c r="J46">
        <v>6.2</v>
      </c>
      <c r="K46" s="4">
        <f t="shared" si="11"/>
        <v>0</v>
      </c>
      <c r="L46">
        <v>3.31</v>
      </c>
      <c r="M46" s="4">
        <f t="shared" si="12"/>
        <v>0</v>
      </c>
      <c r="N46">
        <v>3.51</v>
      </c>
      <c r="O46" s="4">
        <f t="shared" si="13"/>
        <v>0</v>
      </c>
    </row>
    <row r="47" spans="1:15" x14ac:dyDescent="0.25">
      <c r="A47" s="4" t="s">
        <v>155</v>
      </c>
      <c r="B47" s="12">
        <v>55.13</v>
      </c>
      <c r="C47" s="4">
        <f t="shared" si="7"/>
        <v>1</v>
      </c>
      <c r="D47" s="4">
        <v>8.86</v>
      </c>
      <c r="E47" s="4">
        <f t="shared" si="8"/>
        <v>1</v>
      </c>
      <c r="F47" s="4">
        <v>11.26</v>
      </c>
      <c r="G47" s="4">
        <f t="shared" si="9"/>
        <v>1</v>
      </c>
      <c r="H47">
        <v>8.7899999999999991</v>
      </c>
      <c r="I47" s="4">
        <f t="shared" si="10"/>
        <v>1</v>
      </c>
      <c r="J47">
        <v>5.81</v>
      </c>
      <c r="K47" s="4">
        <f t="shared" si="11"/>
        <v>0</v>
      </c>
      <c r="L47">
        <v>3.2</v>
      </c>
      <c r="M47" s="4">
        <f t="shared" si="12"/>
        <v>0</v>
      </c>
      <c r="N47">
        <v>1.66</v>
      </c>
      <c r="O47" s="4">
        <f t="shared" si="13"/>
        <v>0</v>
      </c>
    </row>
    <row r="48" spans="1:15" x14ac:dyDescent="0.25">
      <c r="A48" s="4" t="s">
        <v>5</v>
      </c>
      <c r="B48" s="12">
        <v>25.23</v>
      </c>
      <c r="C48" s="4">
        <f t="shared" si="7"/>
        <v>1</v>
      </c>
      <c r="D48" s="4">
        <v>6.19</v>
      </c>
      <c r="E48" s="4">
        <f t="shared" si="8"/>
        <v>0</v>
      </c>
      <c r="F48" s="4">
        <v>6.13</v>
      </c>
      <c r="G48" s="4">
        <f t="shared" si="9"/>
        <v>0</v>
      </c>
      <c r="H48">
        <v>7</v>
      </c>
      <c r="I48" s="4">
        <f t="shared" si="10"/>
        <v>0</v>
      </c>
      <c r="J48">
        <v>7.47</v>
      </c>
      <c r="K48" s="4">
        <f t="shared" si="11"/>
        <v>0</v>
      </c>
      <c r="L48">
        <v>4.2300000000000004</v>
      </c>
      <c r="M48" s="4">
        <f t="shared" si="12"/>
        <v>0</v>
      </c>
      <c r="N48">
        <v>4.26</v>
      </c>
      <c r="O48" s="4">
        <f t="shared" si="13"/>
        <v>0</v>
      </c>
    </row>
    <row r="49" spans="1:15" x14ac:dyDescent="0.25">
      <c r="A49" s="4" t="s">
        <v>100</v>
      </c>
      <c r="B49" s="12">
        <v>22.01</v>
      </c>
      <c r="C49" s="4">
        <f t="shared" si="7"/>
        <v>1</v>
      </c>
      <c r="D49" s="4">
        <v>3.92</v>
      </c>
      <c r="E49" s="4">
        <f t="shared" si="8"/>
        <v>0</v>
      </c>
      <c r="F49" s="4">
        <v>3.85</v>
      </c>
      <c r="G49" s="4">
        <f t="shared" si="9"/>
        <v>0</v>
      </c>
      <c r="H49">
        <v>6.81</v>
      </c>
      <c r="I49" s="4">
        <f t="shared" si="10"/>
        <v>0</v>
      </c>
      <c r="J49">
        <v>6.33</v>
      </c>
      <c r="K49" s="4">
        <f t="shared" si="11"/>
        <v>0</v>
      </c>
      <c r="L49">
        <v>3.59</v>
      </c>
      <c r="M49" s="4">
        <f t="shared" si="12"/>
        <v>0</v>
      </c>
      <c r="N49">
        <v>3.59</v>
      </c>
      <c r="O49" s="4">
        <f t="shared" si="13"/>
        <v>0</v>
      </c>
    </row>
    <row r="50" spans="1:15" x14ac:dyDescent="0.25">
      <c r="A50" s="4" t="s">
        <v>101</v>
      </c>
      <c r="B50" s="12">
        <v>20.46</v>
      </c>
      <c r="C50" s="4">
        <f t="shared" si="7"/>
        <v>1</v>
      </c>
      <c r="D50" s="4">
        <v>4.4400000000000004</v>
      </c>
      <c r="E50" s="4">
        <f t="shared" si="8"/>
        <v>0</v>
      </c>
      <c r="F50" s="4">
        <v>4.4400000000000004</v>
      </c>
      <c r="G50" s="4">
        <f t="shared" si="9"/>
        <v>0</v>
      </c>
      <c r="H50">
        <v>5.0199999999999996</v>
      </c>
      <c r="I50" s="4">
        <f t="shared" si="10"/>
        <v>0</v>
      </c>
      <c r="J50">
        <v>5.33</v>
      </c>
      <c r="K50" s="4">
        <f t="shared" si="11"/>
        <v>0</v>
      </c>
      <c r="L50">
        <v>2.99</v>
      </c>
      <c r="M50" s="4">
        <f t="shared" si="12"/>
        <v>0</v>
      </c>
      <c r="N50">
        <v>3.3</v>
      </c>
      <c r="O50" s="4">
        <f t="shared" si="13"/>
        <v>0</v>
      </c>
    </row>
    <row r="51" spans="1:15" x14ac:dyDescent="0.25">
      <c r="A51" s="4" t="s">
        <v>102</v>
      </c>
      <c r="B51" s="12">
        <v>19.3</v>
      </c>
      <c r="C51" s="4">
        <f t="shared" si="7"/>
        <v>1</v>
      </c>
      <c r="D51" s="4">
        <v>4.47</v>
      </c>
      <c r="E51" s="4">
        <f t="shared" si="8"/>
        <v>0</v>
      </c>
      <c r="F51" s="4">
        <v>4.47</v>
      </c>
      <c r="G51" s="4">
        <f t="shared" si="9"/>
        <v>0</v>
      </c>
      <c r="H51">
        <v>4.96</v>
      </c>
      <c r="I51" s="4">
        <f t="shared" si="10"/>
        <v>0</v>
      </c>
      <c r="J51">
        <v>5.16</v>
      </c>
      <c r="K51" s="4">
        <f t="shared" si="11"/>
        <v>0</v>
      </c>
      <c r="L51">
        <v>2.97</v>
      </c>
      <c r="M51" s="4">
        <f t="shared" si="12"/>
        <v>0</v>
      </c>
      <c r="N51">
        <v>2.95</v>
      </c>
      <c r="O51" s="4">
        <f t="shared" si="13"/>
        <v>0</v>
      </c>
    </row>
    <row r="52" spans="1:15" x14ac:dyDescent="0.25">
      <c r="A52" s="4" t="s">
        <v>70</v>
      </c>
      <c r="B52" s="12">
        <v>21.81</v>
      </c>
      <c r="C52" s="4">
        <f t="shared" si="7"/>
        <v>1</v>
      </c>
      <c r="D52" s="4">
        <v>6.42</v>
      </c>
      <c r="E52" s="4">
        <f t="shared" si="8"/>
        <v>0</v>
      </c>
      <c r="F52" s="4">
        <v>6.38</v>
      </c>
      <c r="G52" s="4">
        <f t="shared" si="9"/>
        <v>0</v>
      </c>
      <c r="H52">
        <v>6.72</v>
      </c>
      <c r="I52" s="4">
        <f t="shared" si="10"/>
        <v>0</v>
      </c>
      <c r="J52">
        <v>6.67</v>
      </c>
      <c r="K52" s="4">
        <f t="shared" si="11"/>
        <v>0</v>
      </c>
      <c r="L52">
        <v>3.75</v>
      </c>
      <c r="M52" s="4">
        <f t="shared" si="12"/>
        <v>0</v>
      </c>
      <c r="N52">
        <v>3.72</v>
      </c>
      <c r="O52" s="4">
        <f t="shared" si="13"/>
        <v>0</v>
      </c>
    </row>
    <row r="53" spans="1:15" x14ac:dyDescent="0.25">
      <c r="A53" s="4" t="s">
        <v>243</v>
      </c>
      <c r="B53" s="12">
        <v>40.159999999999997</v>
      </c>
      <c r="C53" s="4">
        <f t="shared" si="7"/>
        <v>1</v>
      </c>
      <c r="D53" s="4">
        <v>1.06</v>
      </c>
      <c r="E53" s="4">
        <f t="shared" si="8"/>
        <v>0</v>
      </c>
      <c r="F53" s="4">
        <v>1.06</v>
      </c>
      <c r="G53" s="4">
        <f t="shared" si="9"/>
        <v>0</v>
      </c>
      <c r="H53">
        <v>1.06</v>
      </c>
      <c r="I53" s="4">
        <f t="shared" si="10"/>
        <v>0</v>
      </c>
      <c r="J53">
        <v>1.47</v>
      </c>
      <c r="K53" s="4">
        <f t="shared" si="11"/>
        <v>0</v>
      </c>
      <c r="L53">
        <v>0.61</v>
      </c>
      <c r="M53" s="4">
        <f t="shared" si="12"/>
        <v>0</v>
      </c>
      <c r="N53">
        <v>0.73</v>
      </c>
      <c r="O53" s="4">
        <f t="shared" si="13"/>
        <v>0</v>
      </c>
    </row>
    <row r="54" spans="1:15" x14ac:dyDescent="0.25">
      <c r="A54" s="4" t="s">
        <v>250</v>
      </c>
      <c r="B54" s="12">
        <v>31.97</v>
      </c>
      <c r="C54" s="4">
        <f t="shared" si="7"/>
        <v>1</v>
      </c>
      <c r="D54" s="4">
        <v>2.88</v>
      </c>
      <c r="E54" s="4">
        <f t="shared" si="8"/>
        <v>0</v>
      </c>
      <c r="F54" s="4">
        <v>2.88</v>
      </c>
      <c r="G54" s="4">
        <f t="shared" si="9"/>
        <v>0</v>
      </c>
      <c r="H54">
        <v>2.89</v>
      </c>
      <c r="I54" s="4">
        <f t="shared" si="10"/>
        <v>0</v>
      </c>
      <c r="J54">
        <v>3.02</v>
      </c>
      <c r="K54" s="4">
        <f t="shared" si="11"/>
        <v>0</v>
      </c>
      <c r="L54">
        <v>1.51</v>
      </c>
      <c r="M54" s="4">
        <f t="shared" si="12"/>
        <v>0</v>
      </c>
      <c r="N54">
        <v>1.45</v>
      </c>
      <c r="O54" s="4">
        <f t="shared" si="13"/>
        <v>0</v>
      </c>
    </row>
    <row r="55" spans="1:15" x14ac:dyDescent="0.25">
      <c r="A55" s="4" t="s">
        <v>209</v>
      </c>
      <c r="B55" s="12">
        <v>29.98</v>
      </c>
      <c r="C55" s="4">
        <f t="shared" si="7"/>
        <v>1</v>
      </c>
      <c r="D55" s="4">
        <v>1.22</v>
      </c>
      <c r="E55" s="4">
        <f t="shared" si="8"/>
        <v>0</v>
      </c>
      <c r="F55" s="4">
        <v>1.22</v>
      </c>
      <c r="G55" s="4">
        <f t="shared" si="9"/>
        <v>0</v>
      </c>
      <c r="H55">
        <v>1.26</v>
      </c>
      <c r="I55" s="4">
        <f t="shared" si="10"/>
        <v>0</v>
      </c>
      <c r="J55">
        <v>1.44</v>
      </c>
      <c r="K55" s="4">
        <f t="shared" si="11"/>
        <v>0</v>
      </c>
      <c r="L55">
        <v>0.63</v>
      </c>
      <c r="M55" s="4">
        <f t="shared" si="12"/>
        <v>0</v>
      </c>
      <c r="N55">
        <v>0.72</v>
      </c>
      <c r="O55" s="4">
        <f t="shared" si="13"/>
        <v>0</v>
      </c>
    </row>
    <row r="56" spans="1:15" x14ac:dyDescent="0.25">
      <c r="A56" s="4" t="s">
        <v>210</v>
      </c>
      <c r="B56" s="12">
        <v>4.0999999999999996</v>
      </c>
      <c r="C56" s="4">
        <f t="shared" si="7"/>
        <v>0</v>
      </c>
      <c r="D56" s="4">
        <v>5.68</v>
      </c>
      <c r="E56" s="4">
        <f t="shared" si="8"/>
        <v>0</v>
      </c>
      <c r="F56" s="4">
        <v>5.81</v>
      </c>
      <c r="G56" s="4">
        <f t="shared" si="9"/>
        <v>0</v>
      </c>
      <c r="H56">
        <v>7.29</v>
      </c>
      <c r="I56" s="4">
        <f t="shared" si="10"/>
        <v>0</v>
      </c>
      <c r="J56">
        <v>7.18</v>
      </c>
      <c r="K56" s="4">
        <f t="shared" si="11"/>
        <v>0</v>
      </c>
      <c r="L56">
        <v>4.2300000000000004</v>
      </c>
      <c r="M56" s="4">
        <f t="shared" si="12"/>
        <v>0</v>
      </c>
      <c r="N56">
        <v>4.22</v>
      </c>
      <c r="O56" s="4">
        <f t="shared" si="13"/>
        <v>0</v>
      </c>
    </row>
    <row r="57" spans="1:15" x14ac:dyDescent="0.25">
      <c r="A57" t="s">
        <v>212</v>
      </c>
      <c r="B57" s="2">
        <v>15.25</v>
      </c>
      <c r="C57" s="4">
        <f t="shared" si="7"/>
        <v>1</v>
      </c>
      <c r="D57" s="4">
        <v>10.09</v>
      </c>
      <c r="E57" s="4">
        <f t="shared" si="8"/>
        <v>1</v>
      </c>
      <c r="F57" s="4">
        <v>10.09</v>
      </c>
      <c r="G57" s="4">
        <f t="shared" si="9"/>
        <v>1</v>
      </c>
      <c r="H57">
        <v>11.16</v>
      </c>
      <c r="I57" s="4">
        <f t="shared" si="10"/>
        <v>1</v>
      </c>
      <c r="J57">
        <v>10.47</v>
      </c>
      <c r="K57" s="4">
        <f t="shared" si="11"/>
        <v>1</v>
      </c>
      <c r="L57">
        <v>6.24</v>
      </c>
      <c r="M57" s="4">
        <f t="shared" si="12"/>
        <v>1</v>
      </c>
      <c r="N57">
        <v>6.14</v>
      </c>
      <c r="O57" s="4">
        <f t="shared" si="13"/>
        <v>1</v>
      </c>
    </row>
    <row r="58" spans="1:15" x14ac:dyDescent="0.25">
      <c r="A58" t="s">
        <v>213</v>
      </c>
      <c r="B58" s="2">
        <v>8.86</v>
      </c>
      <c r="C58" s="4">
        <f t="shared" si="7"/>
        <v>0</v>
      </c>
      <c r="D58" s="4">
        <v>7.16</v>
      </c>
      <c r="E58" s="4">
        <f t="shared" si="8"/>
        <v>0</v>
      </c>
      <c r="F58" s="4">
        <v>7.16</v>
      </c>
      <c r="G58" s="4">
        <f t="shared" si="9"/>
        <v>0</v>
      </c>
      <c r="H58">
        <v>8.84</v>
      </c>
      <c r="I58" s="4">
        <f t="shared" si="10"/>
        <v>1</v>
      </c>
      <c r="J58">
        <v>8.8800000000000008</v>
      </c>
      <c r="K58" s="4">
        <f t="shared" si="11"/>
        <v>1</v>
      </c>
      <c r="L58">
        <v>5.21</v>
      </c>
      <c r="M58" s="4">
        <f t="shared" si="12"/>
        <v>1</v>
      </c>
      <c r="N58">
        <v>5.1100000000000003</v>
      </c>
      <c r="O58" s="4">
        <f t="shared" si="13"/>
        <v>1</v>
      </c>
    </row>
    <row r="59" spans="1:15" x14ac:dyDescent="0.25">
      <c r="A59" t="s">
        <v>214</v>
      </c>
      <c r="B59" s="2">
        <v>9.9</v>
      </c>
      <c r="C59" s="4">
        <f t="shared" si="7"/>
        <v>1</v>
      </c>
      <c r="D59" s="4">
        <v>6.85</v>
      </c>
      <c r="E59" s="4">
        <f t="shared" si="8"/>
        <v>0</v>
      </c>
      <c r="F59" s="4">
        <v>6.85</v>
      </c>
      <c r="G59" s="4">
        <f t="shared" si="9"/>
        <v>0</v>
      </c>
      <c r="H59">
        <v>8.93</v>
      </c>
      <c r="I59" s="4">
        <f t="shared" si="10"/>
        <v>1</v>
      </c>
      <c r="J59">
        <v>9.15</v>
      </c>
      <c r="K59" s="4">
        <f t="shared" si="11"/>
        <v>1</v>
      </c>
      <c r="L59">
        <v>5.16</v>
      </c>
      <c r="M59" s="4">
        <f t="shared" si="12"/>
        <v>1</v>
      </c>
      <c r="N59">
        <v>5.2</v>
      </c>
      <c r="O59" s="4">
        <f t="shared" si="13"/>
        <v>1</v>
      </c>
    </row>
    <row r="60" spans="1:15" x14ac:dyDescent="0.25">
      <c r="A60" t="s">
        <v>215</v>
      </c>
      <c r="B60" s="2">
        <v>10.77</v>
      </c>
      <c r="C60" s="4">
        <f t="shared" si="7"/>
        <v>1</v>
      </c>
      <c r="D60" s="4">
        <v>7.91</v>
      </c>
      <c r="E60" s="4">
        <f t="shared" si="8"/>
        <v>1</v>
      </c>
      <c r="F60" s="4">
        <v>7.91</v>
      </c>
      <c r="G60" s="4">
        <f t="shared" si="9"/>
        <v>1</v>
      </c>
      <c r="H60">
        <v>7.3</v>
      </c>
      <c r="I60" s="4">
        <f t="shared" si="10"/>
        <v>0</v>
      </c>
      <c r="J60">
        <v>7.56</v>
      </c>
      <c r="K60" s="4">
        <f t="shared" si="11"/>
        <v>0</v>
      </c>
      <c r="L60">
        <v>4.1500000000000004</v>
      </c>
      <c r="M60" s="4">
        <f t="shared" si="12"/>
        <v>0</v>
      </c>
      <c r="N60">
        <v>4.22</v>
      </c>
      <c r="O60" s="4">
        <f t="shared" si="13"/>
        <v>0</v>
      </c>
    </row>
    <row r="61" spans="1:15" x14ac:dyDescent="0.25">
      <c r="A61" t="s">
        <v>216</v>
      </c>
      <c r="B61" s="2">
        <v>19.45</v>
      </c>
      <c r="C61" s="4">
        <f t="shared" si="7"/>
        <v>1</v>
      </c>
      <c r="D61" s="4">
        <v>10.119999999999999</v>
      </c>
      <c r="E61" s="4">
        <f t="shared" si="8"/>
        <v>1</v>
      </c>
      <c r="F61" s="4">
        <v>10.06</v>
      </c>
      <c r="G61" s="4">
        <f t="shared" si="9"/>
        <v>1</v>
      </c>
      <c r="H61">
        <v>9.39</v>
      </c>
      <c r="I61" s="4">
        <f t="shared" si="10"/>
        <v>1</v>
      </c>
      <c r="J61">
        <v>9.73</v>
      </c>
      <c r="K61" s="4">
        <f t="shared" si="11"/>
        <v>1</v>
      </c>
      <c r="L61">
        <v>5.58</v>
      </c>
      <c r="M61" s="4">
        <f t="shared" si="12"/>
        <v>1</v>
      </c>
      <c r="N61">
        <v>5.73</v>
      </c>
      <c r="O61" s="4">
        <f t="shared" si="13"/>
        <v>1</v>
      </c>
    </row>
    <row r="62" spans="1:15" x14ac:dyDescent="0.25">
      <c r="A62" t="s">
        <v>217</v>
      </c>
      <c r="B62" s="2">
        <v>12.95</v>
      </c>
      <c r="C62" s="4">
        <f t="shared" si="7"/>
        <v>1</v>
      </c>
      <c r="D62" s="4">
        <v>8.02</v>
      </c>
      <c r="E62" s="4">
        <f t="shared" si="8"/>
        <v>1</v>
      </c>
      <c r="F62" s="4">
        <v>7.95</v>
      </c>
      <c r="G62" s="4">
        <f t="shared" si="9"/>
        <v>1</v>
      </c>
      <c r="H62">
        <v>8.1199999999999992</v>
      </c>
      <c r="I62" s="4">
        <f t="shared" si="10"/>
        <v>1</v>
      </c>
      <c r="J62">
        <v>8.58</v>
      </c>
      <c r="K62" s="4">
        <f t="shared" si="11"/>
        <v>1</v>
      </c>
      <c r="L62">
        <v>4.67</v>
      </c>
      <c r="M62" s="4">
        <f t="shared" si="12"/>
        <v>1</v>
      </c>
      <c r="N62">
        <v>5</v>
      </c>
      <c r="O62" s="4">
        <f t="shared" si="13"/>
        <v>1</v>
      </c>
    </row>
    <row r="63" spans="1:15" x14ac:dyDescent="0.25">
      <c r="A63" t="s">
        <v>218</v>
      </c>
      <c r="B63" s="2">
        <v>14</v>
      </c>
      <c r="C63" s="4">
        <f t="shared" si="7"/>
        <v>1</v>
      </c>
      <c r="D63" s="4">
        <v>12.08</v>
      </c>
      <c r="E63" s="4">
        <f t="shared" si="8"/>
        <v>1</v>
      </c>
      <c r="F63" s="4">
        <v>12</v>
      </c>
      <c r="G63" s="4">
        <f t="shared" si="9"/>
        <v>1</v>
      </c>
      <c r="H63">
        <v>11.77</v>
      </c>
      <c r="I63" s="4">
        <f t="shared" si="10"/>
        <v>1</v>
      </c>
      <c r="J63">
        <v>12.2</v>
      </c>
      <c r="K63" s="4">
        <f t="shared" si="11"/>
        <v>1</v>
      </c>
      <c r="L63">
        <v>6.55</v>
      </c>
      <c r="M63" s="4">
        <f t="shared" si="12"/>
        <v>1</v>
      </c>
      <c r="N63">
        <v>5.98</v>
      </c>
      <c r="O63" s="4">
        <f t="shared" si="13"/>
        <v>1</v>
      </c>
    </row>
    <row r="64" spans="1:15" x14ac:dyDescent="0.25">
      <c r="A64" t="s">
        <v>219</v>
      </c>
      <c r="B64" s="2">
        <v>15</v>
      </c>
      <c r="C64" s="4">
        <f t="shared" si="7"/>
        <v>1</v>
      </c>
      <c r="D64" s="4">
        <v>12.75</v>
      </c>
      <c r="E64" s="4">
        <f t="shared" si="8"/>
        <v>1</v>
      </c>
      <c r="F64" s="4">
        <v>12.76</v>
      </c>
      <c r="G64" s="4">
        <f t="shared" si="9"/>
        <v>1</v>
      </c>
      <c r="H64">
        <v>13.1</v>
      </c>
      <c r="I64" s="4">
        <f t="shared" si="10"/>
        <v>1</v>
      </c>
      <c r="J64">
        <v>13.17</v>
      </c>
      <c r="K64" s="4">
        <f t="shared" si="11"/>
        <v>1</v>
      </c>
      <c r="L64">
        <v>7</v>
      </c>
      <c r="M64" s="4">
        <f t="shared" si="12"/>
        <v>1</v>
      </c>
      <c r="N64">
        <v>6.73</v>
      </c>
      <c r="O64" s="4">
        <f t="shared" si="13"/>
        <v>1</v>
      </c>
    </row>
    <row r="65" spans="1:15" x14ac:dyDescent="0.25">
      <c r="A65" s="4" t="s">
        <v>151</v>
      </c>
      <c r="B65" s="12">
        <v>17.03</v>
      </c>
      <c r="C65" s="4">
        <f t="shared" si="7"/>
        <v>1</v>
      </c>
      <c r="D65" s="4">
        <v>2.4</v>
      </c>
      <c r="E65" s="4">
        <f t="shared" si="8"/>
        <v>0</v>
      </c>
      <c r="F65" s="4">
        <v>2.4</v>
      </c>
      <c r="G65" s="4">
        <f t="shared" si="9"/>
        <v>0</v>
      </c>
      <c r="H65">
        <v>2.5299999999999998</v>
      </c>
      <c r="I65" s="4">
        <f t="shared" si="10"/>
        <v>0</v>
      </c>
      <c r="J65">
        <v>2.12</v>
      </c>
      <c r="K65" s="4">
        <f t="shared" si="11"/>
        <v>0</v>
      </c>
      <c r="L65">
        <v>1.34</v>
      </c>
      <c r="M65" s="4">
        <f t="shared" si="12"/>
        <v>0</v>
      </c>
      <c r="N65">
        <v>1.27</v>
      </c>
      <c r="O65" s="4">
        <f t="shared" si="13"/>
        <v>0</v>
      </c>
    </row>
    <row r="66" spans="1:15" x14ac:dyDescent="0.25">
      <c r="A66" s="4" t="s">
        <v>152</v>
      </c>
      <c r="B66" s="12">
        <v>14.81</v>
      </c>
      <c r="C66" s="4">
        <f t="shared" ref="C66:C68" si="14">IF(B66&lt;C$130,0,1)</f>
        <v>1</v>
      </c>
      <c r="D66" s="4">
        <v>2.65</v>
      </c>
      <c r="E66" s="4">
        <f t="shared" ref="E66:E68" si="15">IF(D66&lt;E$130,0,1)</f>
        <v>0</v>
      </c>
      <c r="F66" s="4">
        <v>2.65</v>
      </c>
      <c r="G66" s="4">
        <f t="shared" ref="G66:G68" si="16">IF(F66&lt;G$130,0,1)</f>
        <v>0</v>
      </c>
      <c r="H66">
        <v>2.65</v>
      </c>
      <c r="I66" s="4">
        <f t="shared" ref="I66:I68" si="17">IF(H66&lt;I$130,0,1)</f>
        <v>0</v>
      </c>
      <c r="J66">
        <v>2.5299999999999998</v>
      </c>
      <c r="K66" s="4">
        <f t="shared" ref="K66:K68" si="18">IF(J66&lt;K$130,0,1)</f>
        <v>0</v>
      </c>
      <c r="L66">
        <v>1.34</v>
      </c>
      <c r="M66" s="4">
        <f t="shared" ref="M66:M68" si="19">IF(L66&lt;M$130,0,1)</f>
        <v>0</v>
      </c>
      <c r="N66">
        <v>1.35</v>
      </c>
      <c r="O66" s="4">
        <f t="shared" ref="O66:O68" si="20">IF(N66&lt;O$130,0,1)</f>
        <v>0</v>
      </c>
    </row>
    <row r="67" spans="1:15" x14ac:dyDescent="0.25">
      <c r="A67" s="4" t="s">
        <v>153</v>
      </c>
      <c r="B67" s="12">
        <v>70.09</v>
      </c>
      <c r="C67" s="4">
        <f t="shared" si="14"/>
        <v>1</v>
      </c>
      <c r="D67" s="4">
        <v>4.8499999999999996</v>
      </c>
      <c r="E67" s="4">
        <f t="shared" si="15"/>
        <v>0</v>
      </c>
      <c r="F67" s="4">
        <v>4.8499999999999996</v>
      </c>
      <c r="G67" s="4">
        <f t="shared" si="16"/>
        <v>0</v>
      </c>
      <c r="H67">
        <v>4.87</v>
      </c>
      <c r="I67" s="4">
        <f t="shared" si="17"/>
        <v>0</v>
      </c>
      <c r="J67">
        <v>4.66</v>
      </c>
      <c r="K67" s="4">
        <f t="shared" si="18"/>
        <v>0</v>
      </c>
      <c r="L67">
        <v>2.59</v>
      </c>
      <c r="M67" s="4">
        <f t="shared" si="19"/>
        <v>0</v>
      </c>
      <c r="N67">
        <v>2.74</v>
      </c>
      <c r="O67" s="4">
        <f t="shared" si="20"/>
        <v>0</v>
      </c>
    </row>
    <row r="68" spans="1:15" x14ac:dyDescent="0.25">
      <c r="A68" s="4" t="s">
        <v>154</v>
      </c>
      <c r="B68" s="12">
        <v>14.66</v>
      </c>
      <c r="C68" s="4">
        <f t="shared" si="14"/>
        <v>1</v>
      </c>
      <c r="D68" s="4">
        <v>9.5399999999999991</v>
      </c>
      <c r="E68" s="4">
        <f t="shared" si="15"/>
        <v>1</v>
      </c>
      <c r="F68" s="4">
        <v>9.5399999999999991</v>
      </c>
      <c r="G68" s="4">
        <f t="shared" si="16"/>
        <v>1</v>
      </c>
      <c r="H68">
        <v>9.9</v>
      </c>
      <c r="I68" s="4">
        <f t="shared" si="17"/>
        <v>1</v>
      </c>
      <c r="J68">
        <v>9.8000000000000007</v>
      </c>
      <c r="K68" s="4">
        <f t="shared" si="18"/>
        <v>1</v>
      </c>
      <c r="L68">
        <v>5.69</v>
      </c>
      <c r="M68" s="4">
        <f t="shared" si="19"/>
        <v>1</v>
      </c>
      <c r="N68">
        <v>6.16</v>
      </c>
      <c r="O68" s="4">
        <f t="shared" si="20"/>
        <v>1</v>
      </c>
    </row>
    <row r="70" spans="1:15" x14ac:dyDescent="0.25">
      <c r="A70" s="1" t="s">
        <v>18</v>
      </c>
      <c r="B70" s="1" t="s">
        <v>227</v>
      </c>
      <c r="C70" s="5" t="s">
        <v>230</v>
      </c>
      <c r="D70" s="5" t="s">
        <v>269</v>
      </c>
      <c r="E70" s="5" t="s">
        <v>230</v>
      </c>
      <c r="F70" s="5" t="s">
        <v>274</v>
      </c>
      <c r="G70" s="5" t="s">
        <v>230</v>
      </c>
      <c r="H70" s="5" t="s">
        <v>275</v>
      </c>
      <c r="I70" s="5" t="s">
        <v>230</v>
      </c>
      <c r="J70" s="5" t="s">
        <v>276</v>
      </c>
      <c r="K70" s="5" t="s">
        <v>230</v>
      </c>
      <c r="L70" s="5" t="s">
        <v>277</v>
      </c>
      <c r="M70" s="5" t="s">
        <v>230</v>
      </c>
      <c r="N70" s="5" t="s">
        <v>278</v>
      </c>
      <c r="O70" s="5" t="s">
        <v>230</v>
      </c>
    </row>
    <row r="71" spans="1:15" x14ac:dyDescent="0.25">
      <c r="A71" s="12" t="s">
        <v>156</v>
      </c>
      <c r="B71" s="12">
        <v>18.75</v>
      </c>
      <c r="C71" s="4">
        <f t="shared" ref="C71:C102" si="21">IF(B71&gt;C$130,0,1)</f>
        <v>0</v>
      </c>
      <c r="D71" s="4">
        <v>9.94</v>
      </c>
      <c r="E71" s="4">
        <f t="shared" ref="E71:E108" si="22">IF(D71&gt;E$130,0,1)</f>
        <v>0</v>
      </c>
      <c r="F71" s="4">
        <v>9.82</v>
      </c>
      <c r="G71" s="4">
        <f t="shared" ref="G71:G108" si="23">IF(F71&gt;G$130,0,1)</f>
        <v>0</v>
      </c>
      <c r="H71">
        <v>8.89</v>
      </c>
      <c r="I71" s="4">
        <f t="shared" ref="I71:I108" si="24">IF(H71&gt;I$130,0,1)</f>
        <v>0</v>
      </c>
      <c r="J71">
        <v>8.35</v>
      </c>
      <c r="K71" s="4">
        <f t="shared" ref="K71:K108" si="25">IF(J71&gt;K$130,0,1)</f>
        <v>0</v>
      </c>
      <c r="L71">
        <v>4.72</v>
      </c>
      <c r="M71" s="4">
        <f t="shared" ref="M71:M108" si="26">IF(L71&gt;M$130,0,1)</f>
        <v>0</v>
      </c>
      <c r="N71">
        <v>4.21</v>
      </c>
      <c r="O71" s="4">
        <f t="shared" ref="O71:O108" si="27">IF(N71&gt;O$130,0,1)</f>
        <v>1</v>
      </c>
    </row>
    <row r="72" spans="1:15" x14ac:dyDescent="0.25">
      <c r="A72" s="12" t="s">
        <v>114</v>
      </c>
      <c r="B72" s="12">
        <v>10.82</v>
      </c>
      <c r="C72" s="4">
        <f t="shared" si="21"/>
        <v>0</v>
      </c>
      <c r="D72" s="4">
        <v>10.68</v>
      </c>
      <c r="E72" s="4">
        <f t="shared" si="22"/>
        <v>0</v>
      </c>
      <c r="F72" s="4">
        <v>10.68</v>
      </c>
      <c r="G72" s="4">
        <f t="shared" si="23"/>
        <v>0</v>
      </c>
      <c r="H72">
        <v>12.39</v>
      </c>
      <c r="I72" s="4">
        <f t="shared" si="24"/>
        <v>0</v>
      </c>
      <c r="J72">
        <v>11.9</v>
      </c>
      <c r="K72" s="4">
        <f t="shared" si="25"/>
        <v>0</v>
      </c>
      <c r="L72">
        <v>6.65</v>
      </c>
      <c r="M72" s="4">
        <f t="shared" si="26"/>
        <v>0</v>
      </c>
      <c r="N72">
        <v>6.66</v>
      </c>
      <c r="O72" s="4">
        <f t="shared" si="27"/>
        <v>0</v>
      </c>
    </row>
    <row r="73" spans="1:15" x14ac:dyDescent="0.25">
      <c r="A73" s="12" t="s">
        <v>115</v>
      </c>
      <c r="B73" s="12">
        <v>70.13</v>
      </c>
      <c r="C73" s="4">
        <f t="shared" si="21"/>
        <v>0</v>
      </c>
      <c r="D73" s="4">
        <v>7.54</v>
      </c>
      <c r="E73" s="4">
        <f t="shared" si="22"/>
        <v>0</v>
      </c>
      <c r="F73" s="4">
        <v>7.51</v>
      </c>
      <c r="G73" s="4">
        <f t="shared" si="23"/>
        <v>0</v>
      </c>
      <c r="H73">
        <v>7.58</v>
      </c>
      <c r="I73" s="4">
        <f t="shared" si="24"/>
        <v>0</v>
      </c>
      <c r="J73">
        <v>7.41</v>
      </c>
      <c r="K73" s="4">
        <f t="shared" si="25"/>
        <v>1</v>
      </c>
      <c r="L73">
        <v>4.25</v>
      </c>
      <c r="M73" s="4">
        <f t="shared" si="26"/>
        <v>1</v>
      </c>
      <c r="N73">
        <v>4.26</v>
      </c>
      <c r="O73" s="4">
        <f t="shared" si="27"/>
        <v>1</v>
      </c>
    </row>
    <row r="74" spans="1:15" x14ac:dyDescent="0.25">
      <c r="A74" s="12" t="s">
        <v>116</v>
      </c>
      <c r="B74" s="12">
        <v>14.08</v>
      </c>
      <c r="C74" s="4">
        <f t="shared" si="21"/>
        <v>0</v>
      </c>
      <c r="D74" s="4">
        <v>17.02</v>
      </c>
      <c r="E74" s="4">
        <f t="shared" si="22"/>
        <v>0</v>
      </c>
      <c r="F74" s="4">
        <v>17.02</v>
      </c>
      <c r="G74" s="4">
        <f t="shared" si="23"/>
        <v>0</v>
      </c>
      <c r="H74">
        <v>19.45</v>
      </c>
      <c r="I74" s="4">
        <f t="shared" si="24"/>
        <v>0</v>
      </c>
      <c r="J74">
        <v>19.46</v>
      </c>
      <c r="K74" s="4">
        <f t="shared" si="25"/>
        <v>0</v>
      </c>
      <c r="L74">
        <v>10.72</v>
      </c>
      <c r="M74" s="4">
        <f t="shared" si="26"/>
        <v>0</v>
      </c>
      <c r="N74">
        <v>10.66</v>
      </c>
      <c r="O74" s="4">
        <f t="shared" si="27"/>
        <v>0</v>
      </c>
    </row>
    <row r="75" spans="1:15" x14ac:dyDescent="0.25">
      <c r="A75" s="12" t="s">
        <v>117</v>
      </c>
      <c r="B75" s="12">
        <v>9.01</v>
      </c>
      <c r="C75" s="4">
        <f t="shared" si="21"/>
        <v>0</v>
      </c>
      <c r="D75" s="4">
        <v>8.4499999999999993</v>
      </c>
      <c r="E75" s="4">
        <f t="shared" si="22"/>
        <v>0</v>
      </c>
      <c r="F75" s="4">
        <v>8.4499999999999993</v>
      </c>
      <c r="G75" s="4">
        <f t="shared" si="23"/>
        <v>0</v>
      </c>
      <c r="H75">
        <v>10.9</v>
      </c>
      <c r="I75" s="4">
        <f t="shared" si="24"/>
        <v>0</v>
      </c>
      <c r="J75">
        <v>10.59</v>
      </c>
      <c r="K75" s="4">
        <f t="shared" si="25"/>
        <v>0</v>
      </c>
      <c r="L75">
        <v>6.03</v>
      </c>
      <c r="M75" s="4">
        <f t="shared" si="26"/>
        <v>0</v>
      </c>
      <c r="N75">
        <v>5.98</v>
      </c>
      <c r="O75" s="4">
        <f t="shared" si="27"/>
        <v>0</v>
      </c>
    </row>
    <row r="76" spans="1:15" x14ac:dyDescent="0.25">
      <c r="A76" s="12" t="s">
        <v>118</v>
      </c>
      <c r="B76" s="12">
        <v>29.58</v>
      </c>
      <c r="C76" s="4">
        <f t="shared" si="21"/>
        <v>0</v>
      </c>
      <c r="D76" s="4">
        <v>9.4</v>
      </c>
      <c r="E76" s="4">
        <f t="shared" si="22"/>
        <v>0</v>
      </c>
      <c r="F76" s="4">
        <v>9.4</v>
      </c>
      <c r="G76" s="4">
        <f t="shared" si="23"/>
        <v>0</v>
      </c>
      <c r="H76">
        <v>9.25</v>
      </c>
      <c r="I76" s="4">
        <f t="shared" si="24"/>
        <v>0</v>
      </c>
      <c r="J76">
        <v>9.32</v>
      </c>
      <c r="K76" s="4">
        <f t="shared" si="25"/>
        <v>0</v>
      </c>
      <c r="L76">
        <v>4.7300000000000004</v>
      </c>
      <c r="M76" s="4">
        <f t="shared" si="26"/>
        <v>0</v>
      </c>
      <c r="N76">
        <v>4.57</v>
      </c>
      <c r="O76" s="4">
        <f t="shared" si="27"/>
        <v>0</v>
      </c>
    </row>
    <row r="77" spans="1:15" x14ac:dyDescent="0.25">
      <c r="A77" s="12" t="s">
        <v>119</v>
      </c>
      <c r="B77" s="12">
        <v>14.23</v>
      </c>
      <c r="C77" s="4">
        <f t="shared" si="21"/>
        <v>0</v>
      </c>
      <c r="D77" s="4">
        <v>8.2899999999999991</v>
      </c>
      <c r="E77" s="4">
        <f t="shared" si="22"/>
        <v>0</v>
      </c>
      <c r="F77" s="4">
        <v>8.2899999999999991</v>
      </c>
      <c r="G77" s="4">
        <f t="shared" si="23"/>
        <v>0</v>
      </c>
      <c r="H77">
        <v>11.52</v>
      </c>
      <c r="I77" s="4">
        <f t="shared" si="24"/>
        <v>0</v>
      </c>
      <c r="J77">
        <v>10.82</v>
      </c>
      <c r="K77" s="4">
        <f t="shared" si="25"/>
        <v>0</v>
      </c>
      <c r="L77">
        <v>6.6</v>
      </c>
      <c r="M77" s="4">
        <f t="shared" si="26"/>
        <v>0</v>
      </c>
      <c r="N77">
        <v>6.13</v>
      </c>
      <c r="O77" s="4">
        <f t="shared" si="27"/>
        <v>0</v>
      </c>
    </row>
    <row r="78" spans="1:15" x14ac:dyDescent="0.25">
      <c r="A78" s="4" t="s">
        <v>31</v>
      </c>
      <c r="B78" s="12">
        <v>12.76</v>
      </c>
      <c r="C78" s="4">
        <f t="shared" si="21"/>
        <v>0</v>
      </c>
      <c r="D78" s="4">
        <v>14.78</v>
      </c>
      <c r="E78" s="4">
        <f t="shared" si="22"/>
        <v>0</v>
      </c>
      <c r="F78" s="4">
        <v>14.6</v>
      </c>
      <c r="G78" s="4">
        <f t="shared" si="23"/>
        <v>0</v>
      </c>
      <c r="H78">
        <v>15.59</v>
      </c>
      <c r="I78" s="4">
        <f t="shared" si="24"/>
        <v>0</v>
      </c>
      <c r="J78">
        <v>14.75</v>
      </c>
      <c r="K78" s="4">
        <f t="shared" si="25"/>
        <v>0</v>
      </c>
      <c r="L78">
        <v>8.65</v>
      </c>
      <c r="M78" s="4">
        <f t="shared" si="26"/>
        <v>0</v>
      </c>
      <c r="N78">
        <v>8.9600000000000009</v>
      </c>
      <c r="O78" s="4">
        <f t="shared" si="27"/>
        <v>0</v>
      </c>
    </row>
    <row r="79" spans="1:15" x14ac:dyDescent="0.25">
      <c r="A79" s="4" t="s">
        <v>33</v>
      </c>
      <c r="B79" s="12">
        <v>32.08</v>
      </c>
      <c r="C79" s="4">
        <f t="shared" si="21"/>
        <v>0</v>
      </c>
      <c r="D79" s="4">
        <v>14.13</v>
      </c>
      <c r="E79" s="4">
        <f t="shared" si="22"/>
        <v>0</v>
      </c>
      <c r="F79" s="4">
        <v>14.13</v>
      </c>
      <c r="G79" s="4">
        <f t="shared" si="23"/>
        <v>0</v>
      </c>
      <c r="H79">
        <v>14.84</v>
      </c>
      <c r="I79" s="4">
        <f t="shared" si="24"/>
        <v>0</v>
      </c>
      <c r="J79">
        <v>14.62</v>
      </c>
      <c r="K79" s="4">
        <f t="shared" si="25"/>
        <v>0</v>
      </c>
      <c r="L79">
        <v>8.17</v>
      </c>
      <c r="M79" s="4">
        <f t="shared" si="26"/>
        <v>0</v>
      </c>
      <c r="N79">
        <v>8.4700000000000006</v>
      </c>
      <c r="O79" s="4">
        <f t="shared" si="27"/>
        <v>0</v>
      </c>
    </row>
    <row r="80" spans="1:15" x14ac:dyDescent="0.25">
      <c r="A80" s="4" t="s">
        <v>263</v>
      </c>
      <c r="B80" s="12">
        <v>45</v>
      </c>
      <c r="C80" s="4">
        <f t="shared" si="21"/>
        <v>0</v>
      </c>
      <c r="D80" s="4">
        <v>2.38</v>
      </c>
      <c r="E80" s="4">
        <f t="shared" si="22"/>
        <v>1</v>
      </c>
      <c r="F80" s="4">
        <v>2.38</v>
      </c>
      <c r="G80" s="4">
        <f t="shared" si="23"/>
        <v>1</v>
      </c>
      <c r="H80">
        <v>2.16</v>
      </c>
      <c r="I80" s="4">
        <f t="shared" si="24"/>
        <v>1</v>
      </c>
      <c r="J80">
        <v>2.13</v>
      </c>
      <c r="K80" s="4">
        <f t="shared" si="25"/>
        <v>1</v>
      </c>
      <c r="L80">
        <v>1.2</v>
      </c>
      <c r="M80" s="4">
        <f t="shared" si="26"/>
        <v>1</v>
      </c>
      <c r="N80">
        <v>1.07</v>
      </c>
      <c r="O80" s="4">
        <f t="shared" si="27"/>
        <v>1</v>
      </c>
    </row>
    <row r="81" spans="1:15" x14ac:dyDescent="0.25">
      <c r="A81" s="4" t="s">
        <v>255</v>
      </c>
      <c r="B81" s="12">
        <v>65.39</v>
      </c>
      <c r="C81" s="4">
        <f t="shared" si="21"/>
        <v>0</v>
      </c>
      <c r="D81" s="4">
        <v>5.82</v>
      </c>
      <c r="E81" s="4">
        <f t="shared" si="22"/>
        <v>1</v>
      </c>
      <c r="F81" s="4">
        <v>5.82</v>
      </c>
      <c r="G81" s="4">
        <f t="shared" si="23"/>
        <v>1</v>
      </c>
      <c r="H81">
        <v>5.96</v>
      </c>
      <c r="I81" s="4">
        <f t="shared" si="24"/>
        <v>1</v>
      </c>
      <c r="J81">
        <v>5.86</v>
      </c>
      <c r="K81" s="4">
        <f t="shared" si="25"/>
        <v>1</v>
      </c>
      <c r="L81">
        <v>3.44</v>
      </c>
      <c r="M81" s="4">
        <f t="shared" si="26"/>
        <v>1</v>
      </c>
      <c r="N81">
        <v>3.3</v>
      </c>
      <c r="O81" s="4">
        <f t="shared" si="27"/>
        <v>1</v>
      </c>
    </row>
    <row r="82" spans="1:15" x14ac:dyDescent="0.25">
      <c r="A82" s="4" t="s">
        <v>256</v>
      </c>
      <c r="B82" s="12">
        <v>33.82</v>
      </c>
      <c r="C82" s="4">
        <f t="shared" si="21"/>
        <v>0</v>
      </c>
      <c r="D82" s="4">
        <v>6.9</v>
      </c>
      <c r="E82" s="4">
        <f t="shared" si="22"/>
        <v>1</v>
      </c>
      <c r="F82" s="4">
        <v>6.86</v>
      </c>
      <c r="G82" s="4">
        <f t="shared" si="23"/>
        <v>1</v>
      </c>
      <c r="H82">
        <v>8.15</v>
      </c>
      <c r="I82" s="4">
        <f t="shared" si="24"/>
        <v>0</v>
      </c>
      <c r="J82">
        <v>7.65</v>
      </c>
      <c r="K82" s="4">
        <f t="shared" si="25"/>
        <v>0</v>
      </c>
      <c r="L82">
        <v>4.54</v>
      </c>
      <c r="M82" s="4">
        <f t="shared" si="26"/>
        <v>0</v>
      </c>
      <c r="N82">
        <v>4.67</v>
      </c>
      <c r="O82" s="4">
        <f t="shared" si="27"/>
        <v>0</v>
      </c>
    </row>
    <row r="83" spans="1:15" x14ac:dyDescent="0.25">
      <c r="A83" s="4" t="s">
        <v>257</v>
      </c>
      <c r="B83" s="12">
        <v>33.36</v>
      </c>
      <c r="C83" s="4">
        <f t="shared" si="21"/>
        <v>0</v>
      </c>
      <c r="D83" s="4">
        <v>7.77</v>
      </c>
      <c r="E83" s="4">
        <f t="shared" si="22"/>
        <v>0</v>
      </c>
      <c r="F83" s="4">
        <v>7.7</v>
      </c>
      <c r="G83" s="4">
        <f t="shared" si="23"/>
        <v>0</v>
      </c>
      <c r="H83">
        <v>9.68</v>
      </c>
      <c r="I83" s="4">
        <f t="shared" si="24"/>
        <v>0</v>
      </c>
      <c r="J83">
        <v>9.08</v>
      </c>
      <c r="K83" s="4">
        <f t="shared" si="25"/>
        <v>0</v>
      </c>
      <c r="L83">
        <v>5.08</v>
      </c>
      <c r="M83" s="4">
        <f t="shared" si="26"/>
        <v>0</v>
      </c>
      <c r="N83">
        <v>5.17</v>
      </c>
      <c r="O83" s="4">
        <f t="shared" si="27"/>
        <v>0</v>
      </c>
    </row>
    <row r="84" spans="1:15" x14ac:dyDescent="0.25">
      <c r="A84" s="4" t="s">
        <v>258</v>
      </c>
      <c r="B84" s="12">
        <v>49.2</v>
      </c>
      <c r="C84" s="4">
        <f t="shared" si="21"/>
        <v>0</v>
      </c>
      <c r="D84" s="4">
        <v>4.99</v>
      </c>
      <c r="E84" s="4">
        <f t="shared" si="22"/>
        <v>1</v>
      </c>
      <c r="F84" s="4">
        <v>7.13</v>
      </c>
      <c r="G84" s="4">
        <f t="shared" si="23"/>
        <v>1</v>
      </c>
      <c r="H84">
        <v>7.01</v>
      </c>
      <c r="I84" s="4">
        <f t="shared" si="24"/>
        <v>1</v>
      </c>
      <c r="J84">
        <v>6.74</v>
      </c>
      <c r="K84" s="4">
        <f t="shared" si="25"/>
        <v>1</v>
      </c>
      <c r="L84">
        <v>3.88</v>
      </c>
      <c r="M84" s="4">
        <f t="shared" si="26"/>
        <v>1</v>
      </c>
      <c r="N84">
        <v>3.89</v>
      </c>
      <c r="O84" s="4">
        <f t="shared" si="27"/>
        <v>1</v>
      </c>
    </row>
    <row r="85" spans="1:15" x14ac:dyDescent="0.25">
      <c r="A85" s="4" t="s">
        <v>259</v>
      </c>
      <c r="B85" s="12">
        <v>56.85</v>
      </c>
      <c r="C85" s="4">
        <f t="shared" si="21"/>
        <v>0</v>
      </c>
      <c r="D85" s="4">
        <v>5.83</v>
      </c>
      <c r="E85" s="4">
        <f t="shared" si="22"/>
        <v>1</v>
      </c>
      <c r="F85" s="4">
        <v>6.14</v>
      </c>
      <c r="G85" s="4">
        <f t="shared" si="23"/>
        <v>1</v>
      </c>
      <c r="H85">
        <v>5.83</v>
      </c>
      <c r="I85" s="4">
        <f t="shared" si="24"/>
        <v>1</v>
      </c>
      <c r="J85">
        <v>5.23</v>
      </c>
      <c r="K85" s="4">
        <f t="shared" si="25"/>
        <v>1</v>
      </c>
      <c r="L85">
        <v>2.9</v>
      </c>
      <c r="M85" s="4">
        <f t="shared" si="26"/>
        <v>1</v>
      </c>
      <c r="N85">
        <v>2.67</v>
      </c>
      <c r="O85" s="4">
        <f t="shared" si="27"/>
        <v>1</v>
      </c>
    </row>
    <row r="86" spans="1:15" x14ac:dyDescent="0.25">
      <c r="A86" s="4" t="s">
        <v>240</v>
      </c>
      <c r="B86" s="12">
        <v>72.37</v>
      </c>
      <c r="C86" s="4">
        <f t="shared" si="21"/>
        <v>0</v>
      </c>
      <c r="D86" s="4">
        <v>3.8</v>
      </c>
      <c r="E86" s="4">
        <f t="shared" si="22"/>
        <v>1</v>
      </c>
      <c r="F86" s="4">
        <v>3.81</v>
      </c>
      <c r="G86" s="4">
        <f t="shared" si="23"/>
        <v>1</v>
      </c>
      <c r="H86">
        <v>4.01</v>
      </c>
      <c r="I86" s="4">
        <f t="shared" si="24"/>
        <v>1</v>
      </c>
      <c r="J86">
        <v>4.21</v>
      </c>
      <c r="K86" s="4">
        <f t="shared" si="25"/>
        <v>1</v>
      </c>
      <c r="L86">
        <v>2.25</v>
      </c>
      <c r="M86" s="4">
        <f t="shared" si="26"/>
        <v>1</v>
      </c>
      <c r="N86">
        <v>2.2200000000000002</v>
      </c>
      <c r="O86" s="4">
        <f t="shared" si="27"/>
        <v>1</v>
      </c>
    </row>
    <row r="87" spans="1:15" x14ac:dyDescent="0.25">
      <c r="A87" s="4" t="s">
        <v>241</v>
      </c>
      <c r="B87" s="12">
        <v>90.1</v>
      </c>
      <c r="C87" s="4">
        <f t="shared" si="21"/>
        <v>0</v>
      </c>
      <c r="D87" s="4">
        <v>3.32</v>
      </c>
      <c r="E87" s="4">
        <f t="shared" si="22"/>
        <v>1</v>
      </c>
      <c r="F87" s="4">
        <v>49.79</v>
      </c>
      <c r="G87" s="4">
        <f t="shared" si="23"/>
        <v>0</v>
      </c>
      <c r="H87">
        <v>12.9</v>
      </c>
      <c r="I87" s="4">
        <f t="shared" si="24"/>
        <v>0</v>
      </c>
      <c r="J87">
        <v>12.86</v>
      </c>
      <c r="K87" s="4">
        <f t="shared" si="25"/>
        <v>0</v>
      </c>
      <c r="L87">
        <v>7.23</v>
      </c>
      <c r="M87" s="4">
        <f t="shared" si="26"/>
        <v>0</v>
      </c>
      <c r="N87">
        <v>7.07</v>
      </c>
      <c r="O87" s="4">
        <f t="shared" si="27"/>
        <v>0</v>
      </c>
    </row>
    <row r="88" spans="1:15" x14ac:dyDescent="0.25">
      <c r="A88" s="4" t="s">
        <v>78</v>
      </c>
      <c r="B88" s="12">
        <v>19.95</v>
      </c>
      <c r="C88" s="4">
        <f t="shared" si="21"/>
        <v>0</v>
      </c>
      <c r="D88" s="4">
        <v>12.3</v>
      </c>
      <c r="E88" s="4">
        <f t="shared" si="22"/>
        <v>0</v>
      </c>
      <c r="F88" s="4">
        <v>12.12</v>
      </c>
      <c r="G88" s="4">
        <f t="shared" si="23"/>
        <v>0</v>
      </c>
      <c r="H88">
        <v>17.22</v>
      </c>
      <c r="I88" s="4">
        <f t="shared" si="24"/>
        <v>0</v>
      </c>
      <c r="J88">
        <v>16.760000000000002</v>
      </c>
      <c r="K88" s="4">
        <f t="shared" si="25"/>
        <v>0</v>
      </c>
      <c r="L88">
        <v>9.2799999999999994</v>
      </c>
      <c r="M88" s="4">
        <f t="shared" si="26"/>
        <v>0</v>
      </c>
      <c r="N88">
        <v>8.99</v>
      </c>
      <c r="O88" s="4">
        <f t="shared" si="27"/>
        <v>0</v>
      </c>
    </row>
    <row r="89" spans="1:15" x14ac:dyDescent="0.25">
      <c r="A89" s="4" t="s">
        <v>239</v>
      </c>
      <c r="B89" s="12">
        <v>99.74</v>
      </c>
      <c r="C89" s="4">
        <f t="shared" si="21"/>
        <v>0</v>
      </c>
      <c r="D89" s="4">
        <v>5.53</v>
      </c>
      <c r="E89" s="4">
        <f t="shared" si="22"/>
        <v>1</v>
      </c>
      <c r="F89" s="4">
        <v>44.15</v>
      </c>
      <c r="G89" s="4">
        <f t="shared" si="23"/>
        <v>0</v>
      </c>
      <c r="H89">
        <v>10.199999999999999</v>
      </c>
      <c r="I89" s="4">
        <f t="shared" si="24"/>
        <v>0</v>
      </c>
      <c r="J89">
        <v>9.82</v>
      </c>
      <c r="K89" s="4">
        <f t="shared" si="25"/>
        <v>0</v>
      </c>
      <c r="L89">
        <v>5.37</v>
      </c>
      <c r="M89" s="4">
        <f t="shared" si="26"/>
        <v>0</v>
      </c>
      <c r="N89">
        <v>5.42</v>
      </c>
      <c r="O89" s="4">
        <f t="shared" si="27"/>
        <v>0</v>
      </c>
    </row>
    <row r="90" spans="1:15" x14ac:dyDescent="0.25">
      <c r="A90" s="4" t="s">
        <v>245</v>
      </c>
      <c r="B90" s="12">
        <v>74.33</v>
      </c>
      <c r="C90" s="4">
        <f t="shared" si="21"/>
        <v>0</v>
      </c>
      <c r="D90" s="4">
        <v>7.43</v>
      </c>
      <c r="E90" s="4">
        <f t="shared" si="22"/>
        <v>0</v>
      </c>
      <c r="F90" s="4">
        <v>56.03</v>
      </c>
      <c r="G90" s="4">
        <f t="shared" si="23"/>
        <v>0</v>
      </c>
      <c r="H90">
        <v>10.43</v>
      </c>
      <c r="I90" s="4">
        <f t="shared" si="24"/>
        <v>0</v>
      </c>
      <c r="J90">
        <v>9.65</v>
      </c>
      <c r="K90" s="4">
        <f t="shared" si="25"/>
        <v>0</v>
      </c>
      <c r="L90">
        <v>5.1100000000000003</v>
      </c>
      <c r="M90" s="4">
        <f t="shared" si="26"/>
        <v>0</v>
      </c>
      <c r="N90">
        <v>5.1100000000000003</v>
      </c>
      <c r="O90" s="4">
        <f t="shared" si="27"/>
        <v>0</v>
      </c>
    </row>
    <row r="91" spans="1:15" x14ac:dyDescent="0.25">
      <c r="A91" s="4" t="s">
        <v>279</v>
      </c>
      <c r="B91" s="12">
        <v>61.25</v>
      </c>
      <c r="C91" s="4">
        <f t="shared" si="21"/>
        <v>0</v>
      </c>
      <c r="D91" s="4">
        <v>5.03</v>
      </c>
      <c r="E91" s="4">
        <f t="shared" si="22"/>
        <v>1</v>
      </c>
      <c r="F91" s="4">
        <v>21.85</v>
      </c>
      <c r="G91" s="4">
        <f t="shared" si="23"/>
        <v>0</v>
      </c>
      <c r="H91">
        <v>5.87</v>
      </c>
      <c r="I91" s="4">
        <f t="shared" si="24"/>
        <v>1</v>
      </c>
      <c r="J91">
        <v>5.47</v>
      </c>
      <c r="K91" s="4">
        <f t="shared" si="25"/>
        <v>1</v>
      </c>
      <c r="L91">
        <v>3.25</v>
      </c>
      <c r="M91" s="4">
        <f t="shared" si="26"/>
        <v>1</v>
      </c>
      <c r="N91">
        <v>3.11</v>
      </c>
      <c r="O91" s="4">
        <f t="shared" si="27"/>
        <v>1</v>
      </c>
    </row>
    <row r="92" spans="1:15" x14ac:dyDescent="0.25">
      <c r="A92" s="12" t="s">
        <v>111</v>
      </c>
      <c r="B92" s="12">
        <v>17.38</v>
      </c>
      <c r="C92" s="4">
        <f t="shared" si="21"/>
        <v>0</v>
      </c>
      <c r="D92" s="4">
        <v>13.95</v>
      </c>
      <c r="E92" s="4">
        <f t="shared" si="22"/>
        <v>0</v>
      </c>
      <c r="F92" s="4">
        <v>13.84</v>
      </c>
      <c r="G92" s="4">
        <f t="shared" si="23"/>
        <v>0</v>
      </c>
      <c r="H92">
        <v>18.77</v>
      </c>
      <c r="I92" s="4">
        <f t="shared" si="24"/>
        <v>0</v>
      </c>
      <c r="J92">
        <v>17.989999999999998</v>
      </c>
      <c r="K92" s="4">
        <f t="shared" si="25"/>
        <v>0</v>
      </c>
      <c r="L92">
        <v>10.06</v>
      </c>
      <c r="M92" s="4">
        <f t="shared" si="26"/>
        <v>0</v>
      </c>
      <c r="N92">
        <v>9.99</v>
      </c>
      <c r="O92" s="4">
        <f t="shared" si="27"/>
        <v>0</v>
      </c>
    </row>
    <row r="93" spans="1:15" x14ac:dyDescent="0.25">
      <c r="A93" s="4" t="s">
        <v>112</v>
      </c>
      <c r="B93" s="12">
        <v>16.440000000000001</v>
      </c>
      <c r="C93" s="4">
        <f t="shared" si="21"/>
        <v>0</v>
      </c>
      <c r="D93" s="4">
        <v>14.66</v>
      </c>
      <c r="E93" s="4">
        <f t="shared" si="22"/>
        <v>0</v>
      </c>
      <c r="F93" s="4">
        <v>14.66</v>
      </c>
      <c r="G93" s="4">
        <f t="shared" si="23"/>
        <v>0</v>
      </c>
      <c r="H93">
        <v>17.190000000000001</v>
      </c>
      <c r="I93" s="4">
        <f t="shared" si="24"/>
        <v>0</v>
      </c>
      <c r="J93">
        <v>17.579999999999998</v>
      </c>
      <c r="K93" s="4">
        <f t="shared" si="25"/>
        <v>0</v>
      </c>
      <c r="L93">
        <v>9.89</v>
      </c>
      <c r="M93" s="4">
        <f t="shared" si="26"/>
        <v>0</v>
      </c>
      <c r="N93">
        <v>9.52</v>
      </c>
      <c r="O93" s="4">
        <f t="shared" si="27"/>
        <v>0</v>
      </c>
    </row>
    <row r="94" spans="1:15" x14ac:dyDescent="0.25">
      <c r="A94" s="4" t="s">
        <v>113</v>
      </c>
      <c r="B94" s="12">
        <v>34.74</v>
      </c>
      <c r="C94" s="4">
        <f t="shared" si="21"/>
        <v>0</v>
      </c>
      <c r="D94" s="4">
        <v>9.5399999999999991</v>
      </c>
      <c r="E94" s="4">
        <f t="shared" si="22"/>
        <v>0</v>
      </c>
      <c r="F94" s="4">
        <v>9.4</v>
      </c>
      <c r="G94" s="4">
        <f t="shared" si="23"/>
        <v>0</v>
      </c>
      <c r="H94">
        <v>11.07</v>
      </c>
      <c r="I94" s="4">
        <f t="shared" si="24"/>
        <v>0</v>
      </c>
      <c r="J94">
        <v>10.94</v>
      </c>
      <c r="K94" s="4">
        <f t="shared" si="25"/>
        <v>0</v>
      </c>
      <c r="L94">
        <v>5.95</v>
      </c>
      <c r="M94" s="4">
        <f t="shared" si="26"/>
        <v>0</v>
      </c>
      <c r="N94">
        <v>6.1</v>
      </c>
      <c r="O94" s="4">
        <f t="shared" si="27"/>
        <v>0</v>
      </c>
    </row>
    <row r="95" spans="1:15" x14ac:dyDescent="0.25">
      <c r="A95" s="4" t="s">
        <v>103</v>
      </c>
      <c r="B95" s="12">
        <v>56.94</v>
      </c>
      <c r="C95" s="4">
        <f t="shared" si="21"/>
        <v>0</v>
      </c>
      <c r="D95" s="4">
        <v>10.84</v>
      </c>
      <c r="E95" s="4">
        <f t="shared" si="22"/>
        <v>0</v>
      </c>
      <c r="F95" s="4">
        <v>11.03</v>
      </c>
      <c r="G95" s="4">
        <f t="shared" si="23"/>
        <v>0</v>
      </c>
      <c r="H95">
        <v>8.5</v>
      </c>
      <c r="I95" s="4">
        <f t="shared" si="24"/>
        <v>0</v>
      </c>
      <c r="J95">
        <v>8.58</v>
      </c>
      <c r="K95" s="4">
        <f t="shared" si="25"/>
        <v>0</v>
      </c>
      <c r="L95">
        <v>4.97</v>
      </c>
      <c r="M95" s="4">
        <f t="shared" si="26"/>
        <v>0</v>
      </c>
      <c r="N95">
        <v>5.82</v>
      </c>
      <c r="O95" s="4">
        <f t="shared" si="27"/>
        <v>0</v>
      </c>
    </row>
    <row r="96" spans="1:15" x14ac:dyDescent="0.25">
      <c r="A96" s="4" t="s">
        <v>104</v>
      </c>
      <c r="B96" s="12">
        <v>61.37</v>
      </c>
      <c r="C96" s="4">
        <f t="shared" si="21"/>
        <v>0</v>
      </c>
      <c r="D96" s="4">
        <v>8.8800000000000008</v>
      </c>
      <c r="E96" s="4">
        <f t="shared" si="22"/>
        <v>0</v>
      </c>
      <c r="F96" s="4">
        <v>10.84</v>
      </c>
      <c r="G96" s="4">
        <f t="shared" si="23"/>
        <v>0</v>
      </c>
      <c r="H96">
        <v>10.98</v>
      </c>
      <c r="I96" s="4">
        <f t="shared" si="24"/>
        <v>0</v>
      </c>
      <c r="J96">
        <v>10.47</v>
      </c>
      <c r="K96" s="4">
        <f t="shared" si="25"/>
        <v>0</v>
      </c>
      <c r="L96">
        <v>5.84</v>
      </c>
      <c r="M96" s="4">
        <f t="shared" si="26"/>
        <v>0</v>
      </c>
      <c r="N96">
        <v>4.88</v>
      </c>
      <c r="O96" s="4">
        <f t="shared" si="27"/>
        <v>0</v>
      </c>
    </row>
    <row r="97" spans="1:15" x14ac:dyDescent="0.25">
      <c r="A97" s="4" t="s">
        <v>105</v>
      </c>
      <c r="B97" s="12">
        <v>31.11</v>
      </c>
      <c r="C97" s="4">
        <f t="shared" si="21"/>
        <v>0</v>
      </c>
      <c r="D97" s="4">
        <v>8.4600000000000009</v>
      </c>
      <c r="E97" s="4">
        <f t="shared" si="22"/>
        <v>0</v>
      </c>
      <c r="F97" s="4">
        <v>9.1999999999999993</v>
      </c>
      <c r="G97" s="4">
        <f t="shared" si="23"/>
        <v>0</v>
      </c>
      <c r="H97">
        <v>7.62</v>
      </c>
      <c r="I97" s="4">
        <f t="shared" si="24"/>
        <v>0</v>
      </c>
      <c r="J97">
        <v>7.76</v>
      </c>
      <c r="K97" s="4">
        <f t="shared" si="25"/>
        <v>0</v>
      </c>
      <c r="L97">
        <v>4.41</v>
      </c>
      <c r="M97" s="4">
        <f t="shared" si="26"/>
        <v>0</v>
      </c>
      <c r="N97">
        <v>4.05</v>
      </c>
      <c r="O97" s="4">
        <f t="shared" si="27"/>
        <v>1</v>
      </c>
    </row>
    <row r="98" spans="1:15" x14ac:dyDescent="0.25">
      <c r="A98" s="4" t="s">
        <v>237</v>
      </c>
      <c r="B98" s="12">
        <v>96.76</v>
      </c>
      <c r="C98" s="4">
        <f t="shared" si="21"/>
        <v>0</v>
      </c>
      <c r="D98" s="4">
        <v>0.31</v>
      </c>
      <c r="E98" s="4">
        <f t="shared" si="22"/>
        <v>1</v>
      </c>
      <c r="F98" s="4">
        <v>84.53</v>
      </c>
      <c r="G98" s="4">
        <f t="shared" si="23"/>
        <v>0</v>
      </c>
      <c r="H98">
        <v>15.86</v>
      </c>
      <c r="I98" s="4">
        <f t="shared" si="24"/>
        <v>0</v>
      </c>
      <c r="J98">
        <v>15.86</v>
      </c>
      <c r="K98" s="4">
        <f t="shared" si="25"/>
        <v>0</v>
      </c>
      <c r="L98">
        <v>8.7899999999999991</v>
      </c>
      <c r="M98" s="4">
        <f t="shared" si="26"/>
        <v>0</v>
      </c>
      <c r="N98">
        <v>8.7899999999999991</v>
      </c>
      <c r="O98" s="4">
        <f t="shared" si="27"/>
        <v>0</v>
      </c>
    </row>
    <row r="99" spans="1:15" x14ac:dyDescent="0.25">
      <c r="A99" s="4" t="s">
        <v>238</v>
      </c>
      <c r="B99" s="12">
        <v>90.12</v>
      </c>
      <c r="C99" s="4">
        <f t="shared" si="21"/>
        <v>0</v>
      </c>
      <c r="D99" s="4">
        <v>5.27</v>
      </c>
      <c r="E99" s="4">
        <f t="shared" si="22"/>
        <v>1</v>
      </c>
      <c r="F99" s="4">
        <v>5.27</v>
      </c>
      <c r="G99" s="4">
        <f t="shared" si="23"/>
        <v>1</v>
      </c>
      <c r="H99">
        <v>5.27</v>
      </c>
      <c r="I99" s="4">
        <f t="shared" si="24"/>
        <v>1</v>
      </c>
      <c r="J99">
        <v>4.3600000000000003</v>
      </c>
      <c r="K99" s="4">
        <f t="shared" si="25"/>
        <v>1</v>
      </c>
      <c r="L99">
        <v>1.84</v>
      </c>
      <c r="M99" s="4">
        <f t="shared" si="26"/>
        <v>1</v>
      </c>
      <c r="N99">
        <v>1.74</v>
      </c>
      <c r="O99" s="4">
        <f t="shared" si="27"/>
        <v>1</v>
      </c>
    </row>
    <row r="100" spans="1:15" x14ac:dyDescent="0.25">
      <c r="A100" s="4" t="s">
        <v>28</v>
      </c>
      <c r="B100" s="12">
        <v>10.11</v>
      </c>
      <c r="C100" s="4">
        <f t="shared" si="21"/>
        <v>0</v>
      </c>
      <c r="D100" s="4">
        <v>23.33</v>
      </c>
      <c r="E100" s="4">
        <f t="shared" si="22"/>
        <v>0</v>
      </c>
      <c r="F100" s="4">
        <v>24.7</v>
      </c>
      <c r="G100" s="4">
        <f t="shared" si="23"/>
        <v>0</v>
      </c>
      <c r="H100">
        <v>27.25</v>
      </c>
      <c r="I100" s="4">
        <f t="shared" si="24"/>
        <v>0</v>
      </c>
      <c r="J100">
        <v>28.32</v>
      </c>
      <c r="K100" s="4">
        <f t="shared" si="25"/>
        <v>0</v>
      </c>
      <c r="L100">
        <v>15.85</v>
      </c>
      <c r="M100" s="4">
        <f t="shared" si="26"/>
        <v>0</v>
      </c>
      <c r="N100">
        <v>15.13</v>
      </c>
      <c r="O100" s="4">
        <f t="shared" si="27"/>
        <v>0</v>
      </c>
    </row>
    <row r="101" spans="1:15" x14ac:dyDescent="0.25">
      <c r="A101" s="4" t="s">
        <v>29</v>
      </c>
      <c r="B101" s="12">
        <v>12.85</v>
      </c>
      <c r="C101" s="4">
        <f t="shared" si="21"/>
        <v>0</v>
      </c>
      <c r="D101" s="4">
        <v>18.77</v>
      </c>
      <c r="E101" s="4">
        <f t="shared" si="22"/>
        <v>0</v>
      </c>
      <c r="F101" s="4">
        <v>20.13</v>
      </c>
      <c r="G101" s="4">
        <f t="shared" si="23"/>
        <v>0</v>
      </c>
      <c r="H101">
        <v>19.29</v>
      </c>
      <c r="I101" s="4">
        <f t="shared" si="24"/>
        <v>0</v>
      </c>
      <c r="J101">
        <v>18.72</v>
      </c>
      <c r="K101" s="4">
        <f t="shared" si="25"/>
        <v>0</v>
      </c>
      <c r="L101">
        <v>9.93</v>
      </c>
      <c r="M101" s="4">
        <f t="shared" si="26"/>
        <v>0</v>
      </c>
      <c r="N101">
        <v>10.55</v>
      </c>
      <c r="O101" s="4">
        <f t="shared" si="27"/>
        <v>0</v>
      </c>
    </row>
    <row r="102" spans="1:15" x14ac:dyDescent="0.25">
      <c r="A102" s="4" t="s">
        <v>30</v>
      </c>
      <c r="B102" s="12">
        <v>17.309999999999999</v>
      </c>
      <c r="C102" s="4">
        <f t="shared" si="21"/>
        <v>0</v>
      </c>
      <c r="D102" s="4">
        <v>14.91</v>
      </c>
      <c r="E102" s="4">
        <f t="shared" si="22"/>
        <v>0</v>
      </c>
      <c r="F102" s="4">
        <v>14.76</v>
      </c>
      <c r="G102" s="4">
        <f t="shared" si="23"/>
        <v>0</v>
      </c>
      <c r="H102">
        <v>20.420000000000002</v>
      </c>
      <c r="I102" s="4">
        <f t="shared" si="24"/>
        <v>0</v>
      </c>
      <c r="J102">
        <v>20.059999999999999</v>
      </c>
      <c r="K102" s="4">
        <f t="shared" si="25"/>
        <v>0</v>
      </c>
      <c r="L102">
        <v>11.6</v>
      </c>
      <c r="M102" s="4">
        <f t="shared" si="26"/>
        <v>0</v>
      </c>
      <c r="N102">
        <v>11.03</v>
      </c>
      <c r="O102" s="4">
        <f t="shared" si="27"/>
        <v>0</v>
      </c>
    </row>
    <row r="103" spans="1:15" x14ac:dyDescent="0.25">
      <c r="A103" s="4" t="s">
        <v>107</v>
      </c>
      <c r="B103" s="12">
        <v>20.96</v>
      </c>
      <c r="C103" s="4">
        <f t="shared" ref="C103:C127" si="28">IF(B103&gt;C$130,0,1)</f>
        <v>0</v>
      </c>
      <c r="D103" s="4">
        <v>10.210000000000001</v>
      </c>
      <c r="E103" s="4">
        <f t="shared" si="22"/>
        <v>0</v>
      </c>
      <c r="F103" s="4">
        <v>12.42</v>
      </c>
      <c r="G103" s="4">
        <f t="shared" si="23"/>
        <v>0</v>
      </c>
      <c r="H103">
        <v>13.04</v>
      </c>
      <c r="I103" s="4">
        <f t="shared" si="24"/>
        <v>0</v>
      </c>
      <c r="J103">
        <v>14.04</v>
      </c>
      <c r="K103" s="4">
        <f t="shared" si="25"/>
        <v>0</v>
      </c>
      <c r="L103">
        <v>8.09</v>
      </c>
      <c r="M103" s="4">
        <f t="shared" si="26"/>
        <v>0</v>
      </c>
      <c r="N103">
        <v>7.53</v>
      </c>
      <c r="O103" s="4">
        <f t="shared" si="27"/>
        <v>0</v>
      </c>
    </row>
    <row r="104" spans="1:15" x14ac:dyDescent="0.25">
      <c r="A104" s="4" t="s">
        <v>108</v>
      </c>
      <c r="B104" s="12">
        <v>19.41</v>
      </c>
      <c r="C104" s="4">
        <f t="shared" si="28"/>
        <v>0</v>
      </c>
      <c r="D104" s="4">
        <v>10.35</v>
      </c>
      <c r="E104" s="4">
        <f t="shared" si="22"/>
        <v>0</v>
      </c>
      <c r="F104" s="4">
        <v>10.35</v>
      </c>
      <c r="G104" s="4">
        <f t="shared" si="23"/>
        <v>0</v>
      </c>
      <c r="H104">
        <v>10.51</v>
      </c>
      <c r="I104" s="4">
        <f t="shared" si="24"/>
        <v>0</v>
      </c>
      <c r="J104">
        <v>10.37</v>
      </c>
      <c r="K104" s="4">
        <f t="shared" si="25"/>
        <v>0</v>
      </c>
      <c r="L104">
        <v>5.92</v>
      </c>
      <c r="M104" s="4">
        <f t="shared" si="26"/>
        <v>0</v>
      </c>
      <c r="N104">
        <v>5.22</v>
      </c>
      <c r="O104" s="4">
        <f t="shared" si="27"/>
        <v>0</v>
      </c>
    </row>
    <row r="105" spans="1:15" x14ac:dyDescent="0.25">
      <c r="A105" s="4" t="s">
        <v>109</v>
      </c>
      <c r="B105" s="12">
        <v>22.74</v>
      </c>
      <c r="C105" s="4">
        <f t="shared" si="28"/>
        <v>0</v>
      </c>
      <c r="D105" s="4">
        <v>14.17</v>
      </c>
      <c r="E105" s="4">
        <f t="shared" si="22"/>
        <v>0</v>
      </c>
      <c r="F105" s="4">
        <v>14.17</v>
      </c>
      <c r="G105" s="4">
        <f t="shared" si="23"/>
        <v>0</v>
      </c>
      <c r="H105">
        <v>15.88</v>
      </c>
      <c r="I105" s="4">
        <f t="shared" si="24"/>
        <v>0</v>
      </c>
      <c r="J105">
        <v>14.79</v>
      </c>
      <c r="K105" s="4">
        <f t="shared" si="25"/>
        <v>0</v>
      </c>
      <c r="L105">
        <v>8.0500000000000007</v>
      </c>
      <c r="M105" s="4">
        <f t="shared" si="26"/>
        <v>0</v>
      </c>
      <c r="N105">
        <v>8.2899999999999991</v>
      </c>
      <c r="O105" s="4">
        <f t="shared" si="27"/>
        <v>0</v>
      </c>
    </row>
    <row r="106" spans="1:15" x14ac:dyDescent="0.25">
      <c r="A106" s="4" t="s">
        <v>126</v>
      </c>
      <c r="B106" s="12">
        <v>26.5</v>
      </c>
      <c r="C106" s="4">
        <f t="shared" si="28"/>
        <v>0</v>
      </c>
      <c r="D106" s="4">
        <v>18.21</v>
      </c>
      <c r="E106" s="4">
        <f t="shared" si="22"/>
        <v>0</v>
      </c>
      <c r="F106" s="4">
        <v>10.039999999999999</v>
      </c>
      <c r="G106" s="4">
        <f t="shared" si="23"/>
        <v>0</v>
      </c>
      <c r="H106">
        <v>10.7</v>
      </c>
      <c r="I106" s="4">
        <f t="shared" si="24"/>
        <v>0</v>
      </c>
      <c r="J106">
        <v>10.78</v>
      </c>
      <c r="K106" s="4">
        <f t="shared" si="25"/>
        <v>0</v>
      </c>
      <c r="L106">
        <v>5.99</v>
      </c>
      <c r="M106" s="4">
        <f t="shared" si="26"/>
        <v>0</v>
      </c>
      <c r="N106">
        <v>6.24</v>
      </c>
      <c r="O106" s="4">
        <f t="shared" si="27"/>
        <v>0</v>
      </c>
    </row>
    <row r="107" spans="1:15" x14ac:dyDescent="0.25">
      <c r="A107" s="4" t="s">
        <v>224</v>
      </c>
      <c r="B107" s="12">
        <v>45.06</v>
      </c>
      <c r="C107" s="4">
        <f t="shared" si="28"/>
        <v>0</v>
      </c>
      <c r="D107" s="4">
        <v>12.26</v>
      </c>
      <c r="E107" s="4">
        <f t="shared" si="22"/>
        <v>0</v>
      </c>
      <c r="F107" s="4">
        <v>12.26</v>
      </c>
      <c r="G107" s="4">
        <f t="shared" si="23"/>
        <v>0</v>
      </c>
      <c r="H107">
        <v>12.95</v>
      </c>
      <c r="I107" s="4">
        <f t="shared" si="24"/>
        <v>0</v>
      </c>
      <c r="J107">
        <v>13.15</v>
      </c>
      <c r="K107" s="4">
        <f t="shared" si="25"/>
        <v>0</v>
      </c>
      <c r="L107">
        <v>7.56</v>
      </c>
      <c r="M107" s="4">
        <f t="shared" si="26"/>
        <v>0</v>
      </c>
      <c r="N107">
        <v>7.57</v>
      </c>
      <c r="O107" s="4">
        <f t="shared" si="27"/>
        <v>0</v>
      </c>
    </row>
    <row r="108" spans="1:15" x14ac:dyDescent="0.25">
      <c r="A108" s="4" t="s">
        <v>242</v>
      </c>
      <c r="B108" s="12">
        <v>99.96</v>
      </c>
      <c r="C108" s="4">
        <f t="shared" si="28"/>
        <v>0</v>
      </c>
      <c r="D108" s="4">
        <v>0.91</v>
      </c>
      <c r="E108" s="4">
        <f t="shared" si="22"/>
        <v>1</v>
      </c>
      <c r="F108" s="4">
        <v>69.91</v>
      </c>
      <c r="G108" s="4">
        <f t="shared" si="23"/>
        <v>0</v>
      </c>
      <c r="H108">
        <v>12.57</v>
      </c>
      <c r="I108" s="4">
        <f t="shared" si="24"/>
        <v>0</v>
      </c>
      <c r="J108">
        <v>12.23</v>
      </c>
      <c r="K108" s="4">
        <f t="shared" si="25"/>
        <v>0</v>
      </c>
      <c r="L108">
        <v>6.8</v>
      </c>
      <c r="M108" s="4">
        <f t="shared" si="26"/>
        <v>0</v>
      </c>
      <c r="N108">
        <v>6.77</v>
      </c>
      <c r="O108" s="4">
        <f t="shared" si="27"/>
        <v>0</v>
      </c>
    </row>
    <row r="109" spans="1:15" x14ac:dyDescent="0.25">
      <c r="A109" s="4" t="s">
        <v>24</v>
      </c>
      <c r="B109" s="12">
        <v>39.06</v>
      </c>
      <c r="C109" s="4">
        <f t="shared" si="28"/>
        <v>0</v>
      </c>
      <c r="D109" s="4">
        <v>10.97</v>
      </c>
      <c r="E109" s="4">
        <f t="shared" ref="E109:O127" si="29">IF(D109&gt;E$130,0,1)</f>
        <v>0</v>
      </c>
      <c r="F109" s="4">
        <v>10.84</v>
      </c>
      <c r="G109" s="4">
        <f t="shared" si="29"/>
        <v>0</v>
      </c>
      <c r="H109">
        <v>13.56</v>
      </c>
      <c r="I109" s="4">
        <f t="shared" si="29"/>
        <v>0</v>
      </c>
      <c r="J109">
        <v>13.14</v>
      </c>
      <c r="K109" s="4">
        <f t="shared" si="29"/>
        <v>0</v>
      </c>
      <c r="L109">
        <v>7.51</v>
      </c>
      <c r="M109" s="4">
        <f t="shared" si="29"/>
        <v>0</v>
      </c>
      <c r="N109">
        <v>7.35</v>
      </c>
      <c r="O109" s="4">
        <f t="shared" si="29"/>
        <v>0</v>
      </c>
    </row>
    <row r="110" spans="1:15" x14ac:dyDescent="0.25">
      <c r="A110" s="4" t="s">
        <v>26</v>
      </c>
      <c r="B110" s="12">
        <v>23.41</v>
      </c>
      <c r="C110" s="4">
        <f t="shared" si="28"/>
        <v>0</v>
      </c>
      <c r="D110" s="4">
        <v>7.68</v>
      </c>
      <c r="E110" s="4">
        <f t="shared" si="29"/>
        <v>0</v>
      </c>
      <c r="F110" s="4">
        <v>7.63</v>
      </c>
      <c r="G110" s="4">
        <f t="shared" si="29"/>
        <v>0</v>
      </c>
      <c r="H110">
        <v>8.32</v>
      </c>
      <c r="I110" s="4">
        <f t="shared" si="29"/>
        <v>0</v>
      </c>
      <c r="J110">
        <v>8.6999999999999993</v>
      </c>
      <c r="K110" s="4">
        <f t="shared" si="29"/>
        <v>0</v>
      </c>
      <c r="L110">
        <v>4.62</v>
      </c>
      <c r="M110" s="4">
        <f t="shared" si="29"/>
        <v>0</v>
      </c>
      <c r="N110">
        <v>4.59</v>
      </c>
      <c r="O110" s="4">
        <f t="shared" si="29"/>
        <v>0</v>
      </c>
    </row>
    <row r="111" spans="1:15" x14ac:dyDescent="0.25">
      <c r="A111" s="4" t="s">
        <v>95</v>
      </c>
      <c r="B111" s="12">
        <v>31.76</v>
      </c>
      <c r="C111" s="4">
        <f t="shared" si="28"/>
        <v>0</v>
      </c>
      <c r="D111" s="4">
        <v>9.52</v>
      </c>
      <c r="E111" s="4">
        <f t="shared" si="29"/>
        <v>0</v>
      </c>
      <c r="F111" s="4">
        <v>9.33</v>
      </c>
      <c r="G111" s="4">
        <f t="shared" si="29"/>
        <v>0</v>
      </c>
      <c r="H111">
        <v>9.76</v>
      </c>
      <c r="I111" s="4">
        <f t="shared" si="29"/>
        <v>0</v>
      </c>
      <c r="J111">
        <v>10.26</v>
      </c>
      <c r="K111" s="4">
        <f t="shared" si="29"/>
        <v>0</v>
      </c>
      <c r="L111">
        <v>5.78</v>
      </c>
      <c r="M111" s="4">
        <f t="shared" si="29"/>
        <v>0</v>
      </c>
      <c r="N111">
        <v>5.37</v>
      </c>
      <c r="O111" s="4">
        <f t="shared" si="29"/>
        <v>0</v>
      </c>
    </row>
    <row r="112" spans="1:15" x14ac:dyDescent="0.25">
      <c r="A112" s="4" t="s">
        <v>96</v>
      </c>
      <c r="B112" s="12">
        <v>36.08</v>
      </c>
      <c r="C112" s="4">
        <f t="shared" si="28"/>
        <v>0</v>
      </c>
      <c r="D112" s="4">
        <v>13.46</v>
      </c>
      <c r="E112" s="4">
        <f t="shared" si="29"/>
        <v>0</v>
      </c>
      <c r="F112" s="4">
        <v>13.46</v>
      </c>
      <c r="G112" s="4">
        <f t="shared" si="29"/>
        <v>0</v>
      </c>
      <c r="H112">
        <v>13.4</v>
      </c>
      <c r="I112" s="4">
        <f t="shared" si="29"/>
        <v>0</v>
      </c>
      <c r="J112">
        <v>15.25</v>
      </c>
      <c r="K112" s="4">
        <f t="shared" si="29"/>
        <v>0</v>
      </c>
      <c r="L112">
        <v>8.4499999999999993</v>
      </c>
      <c r="M112" s="4">
        <f t="shared" si="29"/>
        <v>0</v>
      </c>
      <c r="N112">
        <v>7.2</v>
      </c>
      <c r="O112" s="4">
        <f t="shared" si="29"/>
        <v>0</v>
      </c>
    </row>
    <row r="113" spans="1:15" x14ac:dyDescent="0.25">
      <c r="A113" s="4" t="s">
        <v>191</v>
      </c>
      <c r="B113" s="12">
        <v>29.44</v>
      </c>
      <c r="C113" s="4">
        <f t="shared" si="28"/>
        <v>0</v>
      </c>
      <c r="D113" s="4">
        <v>9.51</v>
      </c>
      <c r="E113" s="4">
        <f t="shared" si="29"/>
        <v>0</v>
      </c>
      <c r="F113" s="4">
        <v>9.51</v>
      </c>
      <c r="G113" s="4">
        <f t="shared" si="29"/>
        <v>0</v>
      </c>
      <c r="H113">
        <v>9.5399999999999991</v>
      </c>
      <c r="I113" s="4">
        <f t="shared" si="29"/>
        <v>0</v>
      </c>
      <c r="J113">
        <v>10.28</v>
      </c>
      <c r="K113" s="4">
        <f t="shared" si="29"/>
        <v>0</v>
      </c>
      <c r="L113">
        <v>5.37</v>
      </c>
      <c r="M113" s="4">
        <f t="shared" si="29"/>
        <v>0</v>
      </c>
      <c r="N113">
        <v>5.66</v>
      </c>
      <c r="O113" s="4">
        <f t="shared" si="29"/>
        <v>0</v>
      </c>
    </row>
    <row r="114" spans="1:15" x14ac:dyDescent="0.25">
      <c r="A114" s="4" t="s">
        <v>193</v>
      </c>
      <c r="B114" s="12">
        <v>27.82</v>
      </c>
      <c r="C114" s="4">
        <f t="shared" si="28"/>
        <v>0</v>
      </c>
      <c r="D114" s="4">
        <v>8.17</v>
      </c>
      <c r="E114" s="4">
        <f t="shared" si="29"/>
        <v>0</v>
      </c>
      <c r="F114" s="4">
        <v>8.1300000000000008</v>
      </c>
      <c r="G114" s="4">
        <f t="shared" si="29"/>
        <v>0</v>
      </c>
      <c r="H114">
        <v>9.07</v>
      </c>
      <c r="I114" s="4">
        <f t="shared" si="29"/>
        <v>0</v>
      </c>
      <c r="J114">
        <v>8.6</v>
      </c>
      <c r="K114" s="4">
        <f t="shared" si="29"/>
        <v>0</v>
      </c>
      <c r="L114">
        <v>4.99</v>
      </c>
      <c r="M114" s="4">
        <f t="shared" si="29"/>
        <v>0</v>
      </c>
      <c r="N114">
        <v>4.7699999999999996</v>
      </c>
      <c r="O114" s="4">
        <f t="shared" si="29"/>
        <v>0</v>
      </c>
    </row>
    <row r="115" spans="1:15" x14ac:dyDescent="0.25">
      <c r="A115" s="4" t="s">
        <v>194</v>
      </c>
      <c r="B115" s="12">
        <v>60.63</v>
      </c>
      <c r="C115" s="4">
        <f t="shared" si="28"/>
        <v>0</v>
      </c>
      <c r="D115" s="4">
        <v>8.06</v>
      </c>
      <c r="E115" s="4">
        <f t="shared" si="29"/>
        <v>0</v>
      </c>
      <c r="F115" s="4">
        <v>22.86</v>
      </c>
      <c r="G115" s="4">
        <f t="shared" si="29"/>
        <v>0</v>
      </c>
      <c r="H115">
        <v>8.14</v>
      </c>
      <c r="I115" s="4">
        <f t="shared" si="29"/>
        <v>0</v>
      </c>
      <c r="J115">
        <v>8.69</v>
      </c>
      <c r="K115" s="4">
        <f t="shared" si="29"/>
        <v>0</v>
      </c>
      <c r="L115">
        <v>4.59</v>
      </c>
      <c r="M115" s="4">
        <f t="shared" si="29"/>
        <v>0</v>
      </c>
      <c r="N115">
        <v>4.28</v>
      </c>
      <c r="O115" s="4">
        <f t="shared" si="29"/>
        <v>1</v>
      </c>
    </row>
    <row r="116" spans="1:15" x14ac:dyDescent="0.25">
      <c r="A116" s="4" t="s">
        <v>195</v>
      </c>
      <c r="B116" s="12">
        <v>31.37</v>
      </c>
      <c r="C116" s="4">
        <f t="shared" si="28"/>
        <v>0</v>
      </c>
      <c r="D116" s="4">
        <v>9.52</v>
      </c>
      <c r="E116" s="4">
        <f t="shared" si="29"/>
        <v>0</v>
      </c>
      <c r="F116" s="4">
        <v>9.52</v>
      </c>
      <c r="G116" s="4">
        <f t="shared" si="29"/>
        <v>0</v>
      </c>
      <c r="H116">
        <v>8.5500000000000007</v>
      </c>
      <c r="I116" s="4">
        <f t="shared" si="29"/>
        <v>0</v>
      </c>
      <c r="J116">
        <v>8.66</v>
      </c>
      <c r="K116" s="4">
        <f t="shared" si="29"/>
        <v>0</v>
      </c>
      <c r="L116">
        <v>4.99</v>
      </c>
      <c r="M116" s="4">
        <f t="shared" si="29"/>
        <v>0</v>
      </c>
      <c r="N116">
        <v>5.2</v>
      </c>
      <c r="O116" s="4">
        <f t="shared" si="29"/>
        <v>0</v>
      </c>
    </row>
    <row r="117" spans="1:15" x14ac:dyDescent="0.25">
      <c r="A117" s="4" t="s">
        <v>196</v>
      </c>
      <c r="B117" s="12">
        <v>45.35</v>
      </c>
      <c r="C117" s="4">
        <f t="shared" si="28"/>
        <v>0</v>
      </c>
      <c r="D117" s="4">
        <v>13.15</v>
      </c>
      <c r="E117" s="4">
        <f t="shared" si="29"/>
        <v>0</v>
      </c>
      <c r="F117" s="4">
        <v>13.15</v>
      </c>
      <c r="G117" s="4">
        <f t="shared" si="29"/>
        <v>0</v>
      </c>
      <c r="H117">
        <v>12.02</v>
      </c>
      <c r="I117" s="4">
        <f t="shared" si="29"/>
        <v>0</v>
      </c>
      <c r="J117">
        <v>12.44</v>
      </c>
      <c r="K117" s="4">
        <f t="shared" si="29"/>
        <v>0</v>
      </c>
      <c r="L117">
        <v>7.15</v>
      </c>
      <c r="M117" s="4">
        <f t="shared" si="29"/>
        <v>0</v>
      </c>
      <c r="N117">
        <v>6.95</v>
      </c>
      <c r="O117" s="4">
        <f t="shared" si="29"/>
        <v>0</v>
      </c>
    </row>
    <row r="118" spans="1:15" x14ac:dyDescent="0.25">
      <c r="A118" s="3" t="s">
        <v>264</v>
      </c>
      <c r="B118" s="3">
        <v>65.239999999999995</v>
      </c>
      <c r="C118" s="3">
        <f t="shared" si="28"/>
        <v>0</v>
      </c>
      <c r="D118" s="3">
        <v>6.39</v>
      </c>
      <c r="E118" s="3">
        <f t="shared" si="29"/>
        <v>1</v>
      </c>
      <c r="F118" s="3">
        <v>18.170000000000002</v>
      </c>
      <c r="G118" s="3">
        <f t="shared" si="29"/>
        <v>0</v>
      </c>
      <c r="H118">
        <v>6.19</v>
      </c>
      <c r="I118" s="3">
        <f t="shared" si="29"/>
        <v>1</v>
      </c>
      <c r="J118">
        <v>5.85</v>
      </c>
      <c r="K118" s="3">
        <f t="shared" si="29"/>
        <v>1</v>
      </c>
      <c r="L118">
        <v>3.29</v>
      </c>
      <c r="M118" s="3">
        <f t="shared" si="29"/>
        <v>1</v>
      </c>
      <c r="N118">
        <v>3.22</v>
      </c>
      <c r="O118" s="3">
        <f t="shared" si="29"/>
        <v>1</v>
      </c>
    </row>
    <row r="119" spans="1:15" x14ac:dyDescent="0.25">
      <c r="A119" s="4" t="s">
        <v>197</v>
      </c>
      <c r="B119" s="12">
        <v>24.03</v>
      </c>
      <c r="C119" s="4">
        <f t="shared" si="28"/>
        <v>0</v>
      </c>
      <c r="D119" s="4">
        <v>8.2799999999999994</v>
      </c>
      <c r="E119" s="4">
        <f t="shared" si="29"/>
        <v>0</v>
      </c>
      <c r="F119" s="4">
        <v>8.14</v>
      </c>
      <c r="G119" s="4">
        <f t="shared" si="29"/>
        <v>0</v>
      </c>
      <c r="H119">
        <v>8.7100000000000009</v>
      </c>
      <c r="I119" s="4">
        <f t="shared" si="29"/>
        <v>0</v>
      </c>
      <c r="J119">
        <v>8.27</v>
      </c>
      <c r="K119" s="4">
        <f t="shared" si="29"/>
        <v>0</v>
      </c>
      <c r="L119">
        <v>4.83</v>
      </c>
      <c r="M119" s="4">
        <f t="shared" si="29"/>
        <v>0</v>
      </c>
      <c r="N119">
        <v>5.12</v>
      </c>
      <c r="O119" s="4">
        <f t="shared" si="29"/>
        <v>0</v>
      </c>
    </row>
    <row r="120" spans="1:15" x14ac:dyDescent="0.25">
      <c r="A120" s="4" t="s">
        <v>198</v>
      </c>
      <c r="B120" s="12">
        <v>28.96</v>
      </c>
      <c r="C120" s="4">
        <f t="shared" si="28"/>
        <v>0</v>
      </c>
      <c r="D120" s="4">
        <v>11.81</v>
      </c>
      <c r="E120" s="4">
        <f t="shared" si="29"/>
        <v>0</v>
      </c>
      <c r="F120" s="4">
        <v>11.81</v>
      </c>
      <c r="G120" s="4">
        <f t="shared" si="29"/>
        <v>0</v>
      </c>
      <c r="H120">
        <v>13.4</v>
      </c>
      <c r="I120" s="4">
        <f t="shared" si="29"/>
        <v>0</v>
      </c>
      <c r="J120">
        <v>13.71</v>
      </c>
      <c r="K120" s="4">
        <f t="shared" si="29"/>
        <v>0</v>
      </c>
      <c r="L120">
        <v>7.31</v>
      </c>
      <c r="M120" s="4">
        <f t="shared" si="29"/>
        <v>0</v>
      </c>
      <c r="N120">
        <v>7.03</v>
      </c>
      <c r="O120" s="4">
        <f t="shared" si="29"/>
        <v>0</v>
      </c>
    </row>
    <row r="121" spans="1:15" x14ac:dyDescent="0.25">
      <c r="A121" s="4" t="s">
        <v>199</v>
      </c>
      <c r="B121" s="12">
        <v>22.04</v>
      </c>
      <c r="C121" s="4">
        <f t="shared" si="28"/>
        <v>0</v>
      </c>
      <c r="D121" s="4">
        <v>8.4</v>
      </c>
      <c r="E121" s="4">
        <f t="shared" si="29"/>
        <v>0</v>
      </c>
      <c r="F121" s="4">
        <v>8.4</v>
      </c>
      <c r="G121" s="4">
        <f t="shared" si="29"/>
        <v>0</v>
      </c>
      <c r="H121">
        <v>9.44</v>
      </c>
      <c r="I121" s="4">
        <f t="shared" si="29"/>
        <v>0</v>
      </c>
      <c r="J121">
        <v>9.18</v>
      </c>
      <c r="K121" s="4">
        <f t="shared" si="29"/>
        <v>0</v>
      </c>
      <c r="L121">
        <v>5.51</v>
      </c>
      <c r="M121" s="4">
        <f t="shared" si="29"/>
        <v>0</v>
      </c>
      <c r="N121">
        <v>5.0599999999999996</v>
      </c>
      <c r="O121" s="4">
        <f t="shared" si="29"/>
        <v>0</v>
      </c>
    </row>
    <row r="122" spans="1:15" x14ac:dyDescent="0.25">
      <c r="A122" s="4" t="s">
        <v>200</v>
      </c>
      <c r="B122" s="12">
        <v>51.95</v>
      </c>
      <c r="C122" s="4">
        <f t="shared" si="28"/>
        <v>0</v>
      </c>
      <c r="D122" s="4">
        <v>7.22</v>
      </c>
      <c r="E122" s="4">
        <f t="shared" si="29"/>
        <v>1</v>
      </c>
      <c r="F122" s="4">
        <v>7.16</v>
      </c>
      <c r="G122" s="4">
        <f t="shared" si="29"/>
        <v>1</v>
      </c>
      <c r="H122">
        <v>6.6</v>
      </c>
      <c r="I122" s="4">
        <f t="shared" si="29"/>
        <v>1</v>
      </c>
      <c r="J122">
        <v>6.02</v>
      </c>
      <c r="K122" s="4">
        <f t="shared" si="29"/>
        <v>1</v>
      </c>
      <c r="L122">
        <v>3.15</v>
      </c>
      <c r="M122" s="4">
        <f t="shared" si="29"/>
        <v>1</v>
      </c>
      <c r="N122">
        <v>2.92</v>
      </c>
      <c r="O122" s="4">
        <f t="shared" si="29"/>
        <v>1</v>
      </c>
    </row>
    <row r="123" spans="1:15" x14ac:dyDescent="0.25">
      <c r="A123" s="4" t="s">
        <v>201</v>
      </c>
      <c r="B123" s="12">
        <v>69.290000000000006</v>
      </c>
      <c r="C123" s="4">
        <f t="shared" si="28"/>
        <v>0</v>
      </c>
      <c r="D123" s="4">
        <v>8.89</v>
      </c>
      <c r="E123" s="4">
        <f t="shared" si="29"/>
        <v>0</v>
      </c>
      <c r="F123" s="4">
        <v>8.89</v>
      </c>
      <c r="G123" s="4">
        <f t="shared" si="29"/>
        <v>0</v>
      </c>
      <c r="H123">
        <v>8.01</v>
      </c>
      <c r="I123" s="4">
        <f t="shared" si="29"/>
        <v>0</v>
      </c>
      <c r="J123">
        <v>7.62</v>
      </c>
      <c r="K123" s="4">
        <f t="shared" si="29"/>
        <v>0</v>
      </c>
      <c r="L123">
        <v>4.4800000000000004</v>
      </c>
      <c r="M123" s="4">
        <f t="shared" si="29"/>
        <v>0</v>
      </c>
      <c r="N123">
        <v>4.12</v>
      </c>
      <c r="O123" s="4">
        <f t="shared" si="29"/>
        <v>1</v>
      </c>
    </row>
    <row r="124" spans="1:15" x14ac:dyDescent="0.25">
      <c r="A124" s="3" t="s">
        <v>202</v>
      </c>
      <c r="B124" s="3">
        <v>65.19</v>
      </c>
      <c r="C124" s="3">
        <f t="shared" si="28"/>
        <v>0</v>
      </c>
      <c r="D124" s="3">
        <v>9.0500000000000007</v>
      </c>
      <c r="E124" s="3">
        <f t="shared" si="29"/>
        <v>0</v>
      </c>
      <c r="F124" s="3">
        <v>9.0500000000000007</v>
      </c>
      <c r="G124" s="3">
        <f t="shared" si="29"/>
        <v>0</v>
      </c>
      <c r="H124">
        <v>7.16</v>
      </c>
      <c r="I124" s="3">
        <f t="shared" si="29"/>
        <v>1</v>
      </c>
      <c r="J124" s="3">
        <v>6.97</v>
      </c>
      <c r="K124" s="3">
        <f t="shared" si="29"/>
        <v>1</v>
      </c>
      <c r="L124" s="3">
        <v>3.63</v>
      </c>
      <c r="M124" s="3">
        <f t="shared" si="29"/>
        <v>1</v>
      </c>
      <c r="N124" s="3">
        <v>2.92</v>
      </c>
      <c r="O124" s="3">
        <f t="shared" si="29"/>
        <v>1</v>
      </c>
    </row>
    <row r="125" spans="1:15" x14ac:dyDescent="0.25">
      <c r="A125" s="4" t="s">
        <v>203</v>
      </c>
      <c r="B125" s="12">
        <v>47.31</v>
      </c>
      <c r="C125" s="4">
        <f t="shared" si="28"/>
        <v>0</v>
      </c>
      <c r="D125" s="4">
        <v>9.52</v>
      </c>
      <c r="E125" s="4">
        <f t="shared" si="29"/>
        <v>0</v>
      </c>
      <c r="F125" s="4">
        <v>9.52</v>
      </c>
      <c r="G125" s="4">
        <f t="shared" si="29"/>
        <v>0</v>
      </c>
      <c r="H125">
        <v>9.91</v>
      </c>
      <c r="I125" s="4">
        <f t="shared" si="29"/>
        <v>0</v>
      </c>
      <c r="J125">
        <v>9.68</v>
      </c>
      <c r="K125" s="4">
        <f t="shared" si="29"/>
        <v>0</v>
      </c>
      <c r="L125">
        <v>5.16</v>
      </c>
      <c r="M125" s="4">
        <f t="shared" si="29"/>
        <v>0</v>
      </c>
      <c r="N125">
        <v>5.04</v>
      </c>
      <c r="O125" s="4">
        <f t="shared" si="29"/>
        <v>0</v>
      </c>
    </row>
    <row r="126" spans="1:15" x14ac:dyDescent="0.25">
      <c r="A126" s="4" t="s">
        <v>208</v>
      </c>
      <c r="B126" s="12">
        <v>66.44</v>
      </c>
      <c r="C126" s="4">
        <f t="shared" si="28"/>
        <v>0</v>
      </c>
      <c r="D126" s="4">
        <v>10.84</v>
      </c>
      <c r="E126" s="4">
        <f t="shared" si="29"/>
        <v>0</v>
      </c>
      <c r="F126" s="4">
        <v>15.53</v>
      </c>
      <c r="G126" s="4">
        <f t="shared" si="29"/>
        <v>0</v>
      </c>
      <c r="H126">
        <v>10.59</v>
      </c>
      <c r="I126" s="4">
        <f t="shared" si="29"/>
        <v>0</v>
      </c>
      <c r="J126">
        <v>10.49</v>
      </c>
      <c r="K126" s="4">
        <f t="shared" si="29"/>
        <v>0</v>
      </c>
      <c r="L126">
        <v>5.97</v>
      </c>
      <c r="M126" s="4">
        <f t="shared" si="29"/>
        <v>0</v>
      </c>
      <c r="N126">
        <v>6.29</v>
      </c>
      <c r="O126" s="4">
        <f t="shared" si="29"/>
        <v>0</v>
      </c>
    </row>
    <row r="127" spans="1:15" x14ac:dyDescent="0.25">
      <c r="A127" s="4" t="s">
        <v>91</v>
      </c>
      <c r="B127" s="12">
        <v>18.600000000000001</v>
      </c>
      <c r="C127" s="4">
        <f t="shared" si="28"/>
        <v>0</v>
      </c>
      <c r="D127" s="4">
        <v>14.63</v>
      </c>
      <c r="E127" s="4">
        <f t="shared" si="29"/>
        <v>0</v>
      </c>
      <c r="F127" s="4">
        <v>14.58</v>
      </c>
      <c r="G127" s="4">
        <f t="shared" si="29"/>
        <v>0</v>
      </c>
      <c r="H127">
        <v>17.72</v>
      </c>
      <c r="I127" s="4">
        <f t="shared" si="29"/>
        <v>0</v>
      </c>
      <c r="J127">
        <v>17.96</v>
      </c>
      <c r="K127" s="4">
        <f t="shared" si="29"/>
        <v>0</v>
      </c>
      <c r="L127">
        <v>10.25</v>
      </c>
      <c r="M127" s="4">
        <f t="shared" si="29"/>
        <v>0</v>
      </c>
      <c r="N127">
        <v>10</v>
      </c>
      <c r="O127" s="4">
        <f t="shared" si="29"/>
        <v>0</v>
      </c>
    </row>
    <row r="128" spans="1:15" x14ac:dyDescent="0.25">
      <c r="A128" s="13" t="s">
        <v>220</v>
      </c>
      <c r="B128" s="13"/>
      <c r="C128" s="13">
        <f>SUM(C2:C68)</f>
        <v>58</v>
      </c>
      <c r="D128" s="14"/>
      <c r="E128" s="14">
        <f>SUM(E2:E68)</f>
        <v>14</v>
      </c>
      <c r="F128" s="14"/>
      <c r="G128" s="14">
        <f>SUM(G2:G68)</f>
        <v>14</v>
      </c>
      <c r="I128" s="14">
        <f>SUM(I2:I68)</f>
        <v>17</v>
      </c>
      <c r="K128" s="14">
        <f>SUM(K2:K68)</f>
        <v>15</v>
      </c>
      <c r="M128" s="14">
        <f>SUM(M2:M68)</f>
        <v>15</v>
      </c>
      <c r="O128" s="14">
        <f>SUM(O2:O68)</f>
        <v>17</v>
      </c>
    </row>
    <row r="129" spans="1:15" x14ac:dyDescent="0.25">
      <c r="A129" s="13" t="s">
        <v>221</v>
      </c>
      <c r="B129" s="13"/>
      <c r="C129" s="13">
        <f>SUM(C71:C127)</f>
        <v>0</v>
      </c>
      <c r="D129" s="14"/>
      <c r="E129" s="14">
        <f>SUM(E71:E127)</f>
        <v>14</v>
      </c>
      <c r="F129" s="14"/>
      <c r="G129" s="14">
        <f>SUM(G71:G127)</f>
        <v>8</v>
      </c>
      <c r="I129" s="14">
        <f>SUM(I71:I127)</f>
        <v>10</v>
      </c>
      <c r="K129" s="14">
        <f>SUM(K71:K127)</f>
        <v>11</v>
      </c>
      <c r="M129" s="14">
        <f>SUM(M71:M127)</f>
        <v>11</v>
      </c>
      <c r="O129" s="14">
        <f>SUM(O71:O127)</f>
        <v>15</v>
      </c>
    </row>
    <row r="130" spans="1:15" x14ac:dyDescent="0.25">
      <c r="A130" s="9" t="s">
        <v>228</v>
      </c>
      <c r="C130" s="17">
        <v>9</v>
      </c>
      <c r="D130" s="16"/>
      <c r="E130" s="16">
        <v>7.4</v>
      </c>
      <c r="F130" s="16"/>
      <c r="G130" s="16">
        <v>7.4</v>
      </c>
      <c r="I130" s="16">
        <v>7.4</v>
      </c>
      <c r="K130" s="16">
        <v>7.6</v>
      </c>
      <c r="M130" s="16">
        <v>4.4000000000000004</v>
      </c>
      <c r="O130" s="16">
        <v>4.4000000000000004</v>
      </c>
    </row>
    <row r="131" spans="1:15" x14ac:dyDescent="0.25">
      <c r="A131" s="11" t="s">
        <v>165</v>
      </c>
      <c r="B131" s="11"/>
      <c r="C131" s="11">
        <f>C128+C129</f>
        <v>58</v>
      </c>
      <c r="D131" s="11"/>
      <c r="E131" s="11">
        <f t="shared" ref="E131" si="30">E128+E129</f>
        <v>28</v>
      </c>
      <c r="F131" s="11"/>
      <c r="G131" s="11">
        <f t="shared" ref="G131:I131" si="31">G128+G129</f>
        <v>22</v>
      </c>
      <c r="I131" s="11">
        <f t="shared" si="31"/>
        <v>27</v>
      </c>
      <c r="K131" s="11">
        <f t="shared" ref="K131" si="32">K128+K129</f>
        <v>26</v>
      </c>
      <c r="M131" s="11">
        <f t="shared" ref="M131" si="33">M128+M129</f>
        <v>26</v>
      </c>
      <c r="O131" s="11">
        <f t="shared" ref="O131" si="34">O128+O129</f>
        <v>32</v>
      </c>
    </row>
    <row r="132" spans="1:15" x14ac:dyDescent="0.25">
      <c r="B132" s="1" t="s">
        <v>227</v>
      </c>
      <c r="C132" s="5" t="s">
        <v>230</v>
      </c>
      <c r="D132" s="5" t="s">
        <v>269</v>
      </c>
      <c r="E132" s="5" t="s">
        <v>230</v>
      </c>
      <c r="F132" s="5" t="s">
        <v>274</v>
      </c>
      <c r="G132" s="5" t="s">
        <v>230</v>
      </c>
      <c r="H132" s="5" t="s">
        <v>275</v>
      </c>
      <c r="I132" s="5" t="s">
        <v>230</v>
      </c>
      <c r="J132" s="5" t="s">
        <v>276</v>
      </c>
      <c r="K132" s="5" t="s">
        <v>230</v>
      </c>
      <c r="L132" s="5" t="s">
        <v>277</v>
      </c>
      <c r="M132" s="5" t="s">
        <v>230</v>
      </c>
      <c r="N132" s="5" t="s">
        <v>278</v>
      </c>
      <c r="O132" s="5" t="s">
        <v>230</v>
      </c>
    </row>
    <row r="190" spans="1:3" x14ac:dyDescent="0.25">
      <c r="A190" s="1"/>
      <c r="B190" s="1"/>
      <c r="C190" s="1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1" spans="1:3" x14ac:dyDescent="0.25">
      <c r="A201" s="2"/>
      <c r="B201" s="2"/>
      <c r="C201" s="2"/>
    </row>
    <row r="205" spans="1:3" x14ac:dyDescent="0.25">
      <c r="A205" s="2"/>
      <c r="B205" s="2"/>
      <c r="C205" s="2"/>
    </row>
  </sheetData>
  <conditionalFormatting sqref="O2:O68"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M2:M68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2:K68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2:I68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2:G68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E2:E68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O71:O127">
    <cfRule type="colorScale" priority="6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M71:M127">
    <cfRule type="colorScale" priority="6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71:K127">
    <cfRule type="colorScale" priority="6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71:I127">
    <cfRule type="colorScale" priority="6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71:G127">
    <cfRule type="colorScale" priority="7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E71:E127">
    <cfRule type="colorScale" priority="7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4"/>
  <sheetViews>
    <sheetView zoomScale="85" zoomScaleNormal="85" workbookViewId="0">
      <selection activeCell="H95" sqref="H95"/>
    </sheetView>
  </sheetViews>
  <sheetFormatPr defaultColWidth="11.42578125" defaultRowHeight="15" x14ac:dyDescent="0.25"/>
  <cols>
    <col min="1" max="1" width="34.5703125" bestFit="1" customWidth="1"/>
    <col min="2" max="2" width="7.85546875" bestFit="1" customWidth="1"/>
    <col min="3" max="3" width="7.140625" bestFit="1" customWidth="1"/>
    <col min="4" max="4" width="6.5703125" customWidth="1"/>
    <col min="5" max="5" width="7.140625" bestFit="1" customWidth="1"/>
    <col min="6" max="6" width="9.42578125" bestFit="1" customWidth="1"/>
    <col min="7" max="7" width="7.140625" bestFit="1" customWidth="1"/>
    <col min="8" max="8" width="9.42578125" bestFit="1" customWidth="1"/>
    <col min="9" max="9" width="7.140625" bestFit="1" customWidth="1"/>
    <col min="10" max="10" width="7.5703125" bestFit="1" customWidth="1"/>
    <col min="11" max="11" width="7.140625" bestFit="1" customWidth="1"/>
    <col min="12" max="12" width="8.85546875" customWidth="1"/>
    <col min="13" max="13" width="7.140625" bestFit="1" customWidth="1"/>
    <col min="14" max="14" width="8.85546875" bestFit="1" customWidth="1"/>
    <col min="15" max="15" width="7.140625" bestFit="1" customWidth="1"/>
    <col min="16" max="16" width="8.85546875" bestFit="1" customWidth="1"/>
    <col min="17" max="17" width="7.140625" bestFit="1" customWidth="1"/>
  </cols>
  <sheetData>
    <row r="1" spans="1:17" x14ac:dyDescent="0.25">
      <c r="A1" s="1" t="s">
        <v>32</v>
      </c>
      <c r="B1" s="1" t="s">
        <v>227</v>
      </c>
      <c r="C1" s="5" t="s">
        <v>230</v>
      </c>
      <c r="D1" s="5" t="s">
        <v>280</v>
      </c>
      <c r="E1" s="5" t="s">
        <v>230</v>
      </c>
      <c r="F1" s="5" t="s">
        <v>281</v>
      </c>
      <c r="G1" s="5" t="s">
        <v>230</v>
      </c>
      <c r="H1" s="5" t="s">
        <v>282</v>
      </c>
      <c r="I1" s="5" t="s">
        <v>230</v>
      </c>
      <c r="J1" s="5" t="s">
        <v>283</v>
      </c>
      <c r="K1" s="5" t="s">
        <v>230</v>
      </c>
      <c r="L1" s="5" t="s">
        <v>284</v>
      </c>
      <c r="M1" s="5" t="s">
        <v>230</v>
      </c>
      <c r="N1" s="5" t="s">
        <v>285</v>
      </c>
      <c r="O1" s="5" t="s">
        <v>230</v>
      </c>
      <c r="P1" s="5" t="s">
        <v>286</v>
      </c>
      <c r="Q1" s="5" t="s">
        <v>230</v>
      </c>
    </row>
    <row r="2" spans="1:17" x14ac:dyDescent="0.25">
      <c r="A2" s="4" t="s">
        <v>315</v>
      </c>
      <c r="B2" s="12">
        <v>17.079999999999998</v>
      </c>
      <c r="C2" s="4">
        <f t="shared" ref="C2:C33" si="0">IF(B2&lt;C$169,0,1)</f>
        <v>0</v>
      </c>
      <c r="D2" s="4">
        <v>7.21</v>
      </c>
      <c r="E2" s="4">
        <f t="shared" ref="E2:E33" si="1">IF(D2&lt;E$169,0,1)</f>
        <v>0</v>
      </c>
      <c r="F2" s="4">
        <v>7.68</v>
      </c>
      <c r="G2" s="4">
        <f t="shared" ref="G2:G33" si="2">IF(F2&lt;G$169,0,1)</f>
        <v>0</v>
      </c>
      <c r="H2">
        <v>11.76</v>
      </c>
      <c r="I2" s="4">
        <f t="shared" ref="I2:I33" si="3">IF(H2&lt;I$169,0,1)</f>
        <v>0</v>
      </c>
      <c r="J2">
        <v>6.55</v>
      </c>
      <c r="K2" s="4">
        <f t="shared" ref="K2:K33" si="4">IF(J2&lt;K$169,0,1)</f>
        <v>0</v>
      </c>
      <c r="L2">
        <v>5.27</v>
      </c>
      <c r="M2" s="4">
        <f t="shared" ref="M2:M33" si="5">IF(L2&lt;M$169,0,1)</f>
        <v>0</v>
      </c>
      <c r="N2">
        <v>5.27</v>
      </c>
      <c r="O2" s="4">
        <f t="shared" ref="O2:O33" si="6">IF(N2&lt;O$169,0,1)</f>
        <v>0</v>
      </c>
      <c r="P2">
        <v>5.27</v>
      </c>
      <c r="Q2" s="4">
        <f t="shared" ref="Q2:Q33" si="7">IF(P2&lt;Q$169,0,1)</f>
        <v>0</v>
      </c>
    </row>
    <row r="3" spans="1:17" x14ac:dyDescent="0.25">
      <c r="A3" s="4" t="s">
        <v>314</v>
      </c>
      <c r="B3" s="12">
        <v>11.71</v>
      </c>
      <c r="C3" s="4">
        <f t="shared" si="0"/>
        <v>0</v>
      </c>
      <c r="D3" s="4">
        <v>8.5500000000000007</v>
      </c>
      <c r="E3" s="4">
        <f t="shared" si="1"/>
        <v>0</v>
      </c>
      <c r="F3" s="4">
        <v>9.17</v>
      </c>
      <c r="G3" s="4">
        <f t="shared" si="2"/>
        <v>0</v>
      </c>
      <c r="H3">
        <v>14.11</v>
      </c>
      <c r="I3" s="4">
        <f t="shared" si="3"/>
        <v>0</v>
      </c>
      <c r="J3">
        <v>7.97</v>
      </c>
      <c r="K3" s="4">
        <f t="shared" si="4"/>
        <v>0</v>
      </c>
      <c r="L3">
        <v>6.21</v>
      </c>
      <c r="M3" s="4">
        <f t="shared" si="5"/>
        <v>0</v>
      </c>
      <c r="N3">
        <v>6.21</v>
      </c>
      <c r="O3" s="4">
        <f t="shared" si="6"/>
        <v>0</v>
      </c>
      <c r="P3">
        <v>6.21</v>
      </c>
      <c r="Q3" s="4">
        <f t="shared" si="7"/>
        <v>0</v>
      </c>
    </row>
    <row r="4" spans="1:17" x14ac:dyDescent="0.25">
      <c r="A4" s="4" t="s">
        <v>311</v>
      </c>
      <c r="B4" s="12">
        <v>26.36</v>
      </c>
      <c r="C4" s="4">
        <f t="shared" si="0"/>
        <v>1</v>
      </c>
      <c r="D4" s="4">
        <v>4.6500000000000004</v>
      </c>
      <c r="E4" s="4">
        <f t="shared" si="1"/>
        <v>0</v>
      </c>
      <c r="F4" s="4">
        <v>5.82</v>
      </c>
      <c r="G4" s="4">
        <f t="shared" si="2"/>
        <v>0</v>
      </c>
      <c r="H4">
        <v>11.24</v>
      </c>
      <c r="I4" s="4">
        <f t="shared" si="3"/>
        <v>0</v>
      </c>
      <c r="J4">
        <v>4.6500000000000004</v>
      </c>
      <c r="K4" s="4">
        <f t="shared" si="4"/>
        <v>0</v>
      </c>
      <c r="L4">
        <v>4.58</v>
      </c>
      <c r="M4" s="4">
        <f t="shared" si="5"/>
        <v>0</v>
      </c>
      <c r="N4">
        <v>5.7</v>
      </c>
      <c r="O4" s="4">
        <f t="shared" si="6"/>
        <v>0</v>
      </c>
      <c r="P4">
        <v>10.95</v>
      </c>
      <c r="Q4" s="4">
        <f t="shared" si="7"/>
        <v>0</v>
      </c>
    </row>
    <row r="5" spans="1:17" x14ac:dyDescent="0.25">
      <c r="A5" s="4" t="s">
        <v>312</v>
      </c>
      <c r="B5" s="12">
        <v>55.08</v>
      </c>
      <c r="C5" s="4">
        <f t="shared" si="0"/>
        <v>1</v>
      </c>
      <c r="D5" s="4">
        <v>8.6999999999999993</v>
      </c>
      <c r="E5" s="4">
        <f t="shared" si="1"/>
        <v>0</v>
      </c>
      <c r="F5" s="4">
        <v>10.02</v>
      </c>
      <c r="G5" s="4">
        <f t="shared" si="2"/>
        <v>0</v>
      </c>
      <c r="H5">
        <v>18.47</v>
      </c>
      <c r="I5" s="4">
        <f t="shared" si="3"/>
        <v>1</v>
      </c>
      <c r="J5">
        <v>8.17</v>
      </c>
      <c r="K5" s="4">
        <f t="shared" si="4"/>
        <v>0</v>
      </c>
      <c r="L5">
        <v>8.61</v>
      </c>
      <c r="M5" s="4">
        <f t="shared" si="5"/>
        <v>0</v>
      </c>
      <c r="N5">
        <v>9.7899999999999991</v>
      </c>
      <c r="O5" s="4">
        <f t="shared" si="6"/>
        <v>0</v>
      </c>
      <c r="P5">
        <v>17.27</v>
      </c>
      <c r="Q5" s="4">
        <f t="shared" si="7"/>
        <v>1</v>
      </c>
    </row>
    <row r="6" spans="1:17" x14ac:dyDescent="0.25">
      <c r="A6" s="4" t="s">
        <v>313</v>
      </c>
      <c r="B6" s="12">
        <v>20.79</v>
      </c>
      <c r="C6" s="4">
        <f t="shared" si="0"/>
        <v>0</v>
      </c>
      <c r="D6" s="4">
        <v>3.24</v>
      </c>
      <c r="E6" s="4">
        <f t="shared" si="1"/>
        <v>0</v>
      </c>
      <c r="F6" s="4">
        <v>5.18</v>
      </c>
      <c r="G6" s="4">
        <f t="shared" si="2"/>
        <v>0</v>
      </c>
      <c r="H6">
        <v>19.57</v>
      </c>
      <c r="I6" s="4">
        <f t="shared" si="3"/>
        <v>1</v>
      </c>
      <c r="J6">
        <v>3</v>
      </c>
      <c r="K6" s="4">
        <f t="shared" si="4"/>
        <v>0</v>
      </c>
      <c r="L6">
        <v>2.6</v>
      </c>
      <c r="M6" s="4">
        <f t="shared" si="5"/>
        <v>0</v>
      </c>
      <c r="N6">
        <v>3.98</v>
      </c>
      <c r="O6" s="4">
        <f t="shared" si="6"/>
        <v>0</v>
      </c>
      <c r="P6">
        <v>15.11</v>
      </c>
      <c r="Q6" s="4">
        <f t="shared" si="7"/>
        <v>1</v>
      </c>
    </row>
    <row r="7" spans="1:17" x14ac:dyDescent="0.25">
      <c r="A7" s="4" t="s">
        <v>316</v>
      </c>
      <c r="B7" s="12">
        <v>23.7</v>
      </c>
      <c r="C7" s="4">
        <f t="shared" si="0"/>
        <v>0</v>
      </c>
      <c r="D7" s="4">
        <v>1.93</v>
      </c>
      <c r="E7" s="4">
        <f t="shared" si="1"/>
        <v>0</v>
      </c>
      <c r="F7" s="4">
        <v>2.65</v>
      </c>
      <c r="G7" s="4">
        <f t="shared" si="2"/>
        <v>0</v>
      </c>
      <c r="H7">
        <v>9.15</v>
      </c>
      <c r="I7" s="4">
        <f t="shared" si="3"/>
        <v>0</v>
      </c>
      <c r="J7">
        <v>1.82</v>
      </c>
      <c r="K7" s="4">
        <f t="shared" si="4"/>
        <v>0</v>
      </c>
      <c r="L7">
        <v>1.91</v>
      </c>
      <c r="M7" s="4">
        <f t="shared" si="5"/>
        <v>0</v>
      </c>
      <c r="N7">
        <v>2.57</v>
      </c>
      <c r="O7" s="4">
        <f t="shared" si="6"/>
        <v>0</v>
      </c>
      <c r="P7">
        <v>8.51</v>
      </c>
      <c r="Q7" s="4">
        <f t="shared" si="7"/>
        <v>0</v>
      </c>
    </row>
    <row r="8" spans="1:17" x14ac:dyDescent="0.25">
      <c r="A8" s="4" t="s">
        <v>317</v>
      </c>
      <c r="B8" s="12">
        <v>38.68</v>
      </c>
      <c r="C8" s="4">
        <f t="shared" si="0"/>
        <v>1</v>
      </c>
      <c r="D8" s="4">
        <v>3.49</v>
      </c>
      <c r="E8" s="4">
        <f t="shared" si="1"/>
        <v>0</v>
      </c>
      <c r="F8" s="4">
        <v>4.18</v>
      </c>
      <c r="G8" s="4">
        <f t="shared" si="2"/>
        <v>0</v>
      </c>
      <c r="H8">
        <v>10.44</v>
      </c>
      <c r="I8" s="4">
        <f t="shared" si="3"/>
        <v>0</v>
      </c>
      <c r="J8">
        <v>3.27</v>
      </c>
      <c r="K8" s="4">
        <f t="shared" si="4"/>
        <v>0</v>
      </c>
      <c r="L8">
        <v>3.22</v>
      </c>
      <c r="M8" s="4">
        <f t="shared" si="5"/>
        <v>0</v>
      </c>
      <c r="N8">
        <v>3.85</v>
      </c>
      <c r="O8" s="4">
        <f t="shared" si="6"/>
        <v>0</v>
      </c>
      <c r="P8">
        <v>9.57</v>
      </c>
      <c r="Q8" s="4">
        <f t="shared" si="7"/>
        <v>0</v>
      </c>
    </row>
    <row r="9" spans="1:17" x14ac:dyDescent="0.25">
      <c r="A9" s="4" t="s">
        <v>265</v>
      </c>
      <c r="B9" s="12">
        <v>61.96</v>
      </c>
      <c r="C9" s="4">
        <f t="shared" si="0"/>
        <v>1</v>
      </c>
      <c r="D9" s="4">
        <v>5.38</v>
      </c>
      <c r="E9" s="4">
        <f t="shared" si="1"/>
        <v>0</v>
      </c>
      <c r="F9" s="4">
        <v>6.04</v>
      </c>
      <c r="G9" s="4">
        <f t="shared" si="2"/>
        <v>0</v>
      </c>
      <c r="H9">
        <v>12.02</v>
      </c>
      <c r="I9" s="4">
        <f t="shared" si="3"/>
        <v>0</v>
      </c>
      <c r="J9">
        <v>5.29</v>
      </c>
      <c r="K9" s="4">
        <f t="shared" si="4"/>
        <v>0</v>
      </c>
      <c r="L9">
        <v>5.1100000000000003</v>
      </c>
      <c r="M9" s="4">
        <f t="shared" si="5"/>
        <v>0</v>
      </c>
      <c r="N9">
        <v>5.7</v>
      </c>
      <c r="O9" s="4">
        <f t="shared" si="6"/>
        <v>0</v>
      </c>
      <c r="P9">
        <v>11.03</v>
      </c>
      <c r="Q9" s="4">
        <f t="shared" si="7"/>
        <v>0</v>
      </c>
    </row>
    <row r="10" spans="1:17" x14ac:dyDescent="0.25">
      <c r="A10" s="4" t="s">
        <v>318</v>
      </c>
      <c r="B10" s="12">
        <v>48.58</v>
      </c>
      <c r="C10" s="4">
        <f t="shared" si="0"/>
        <v>1</v>
      </c>
      <c r="D10" s="4">
        <v>2.8</v>
      </c>
      <c r="E10" s="4">
        <f t="shared" si="1"/>
        <v>0</v>
      </c>
      <c r="F10" s="4">
        <v>3.33</v>
      </c>
      <c r="G10" s="4">
        <f t="shared" si="2"/>
        <v>0</v>
      </c>
      <c r="H10">
        <v>8.06</v>
      </c>
      <c r="I10" s="4">
        <f t="shared" si="3"/>
        <v>0</v>
      </c>
      <c r="J10">
        <v>2.65</v>
      </c>
      <c r="K10" s="4">
        <f t="shared" si="4"/>
        <v>0</v>
      </c>
      <c r="L10">
        <v>2.5</v>
      </c>
      <c r="M10" s="4">
        <f t="shared" si="5"/>
        <v>0</v>
      </c>
      <c r="N10">
        <v>2.85</v>
      </c>
      <c r="O10" s="4">
        <f t="shared" si="6"/>
        <v>0</v>
      </c>
      <c r="P10">
        <v>6.05</v>
      </c>
      <c r="Q10" s="4">
        <f t="shared" si="7"/>
        <v>0</v>
      </c>
    </row>
    <row r="11" spans="1:17" x14ac:dyDescent="0.25">
      <c r="A11" s="4" t="s">
        <v>146</v>
      </c>
      <c r="B11" s="12">
        <v>75.23</v>
      </c>
      <c r="C11" s="4">
        <f t="shared" si="0"/>
        <v>1</v>
      </c>
      <c r="D11" s="4">
        <v>5.44</v>
      </c>
      <c r="E11" s="4">
        <f t="shared" si="1"/>
        <v>0</v>
      </c>
      <c r="F11" s="4">
        <v>6.11</v>
      </c>
      <c r="G11" s="4">
        <f t="shared" si="2"/>
        <v>0</v>
      </c>
      <c r="H11">
        <v>12.12</v>
      </c>
      <c r="I11" s="4">
        <f t="shared" si="3"/>
        <v>0</v>
      </c>
      <c r="J11">
        <v>5.44</v>
      </c>
      <c r="K11" s="4">
        <f t="shared" si="4"/>
        <v>0</v>
      </c>
      <c r="L11">
        <v>5.43</v>
      </c>
      <c r="M11" s="4">
        <f t="shared" si="5"/>
        <v>0</v>
      </c>
      <c r="N11">
        <v>6.1</v>
      </c>
      <c r="O11" s="4">
        <f t="shared" si="6"/>
        <v>0</v>
      </c>
      <c r="P11">
        <v>12.11</v>
      </c>
      <c r="Q11" s="4">
        <f t="shared" si="7"/>
        <v>0</v>
      </c>
    </row>
    <row r="12" spans="1:17" x14ac:dyDescent="0.25">
      <c r="A12" s="4" t="s">
        <v>147</v>
      </c>
      <c r="B12" s="12">
        <v>25.32</v>
      </c>
      <c r="C12" s="4">
        <f t="shared" si="0"/>
        <v>0</v>
      </c>
      <c r="D12" s="4">
        <v>5.14</v>
      </c>
      <c r="E12" s="4">
        <f t="shared" si="1"/>
        <v>0</v>
      </c>
      <c r="F12" s="4">
        <v>5.65</v>
      </c>
      <c r="G12" s="4">
        <f t="shared" si="2"/>
        <v>0</v>
      </c>
      <c r="H12">
        <v>10.23</v>
      </c>
      <c r="I12" s="4">
        <f t="shared" si="3"/>
        <v>0</v>
      </c>
      <c r="J12">
        <v>4.8600000000000003</v>
      </c>
      <c r="K12" s="4">
        <f t="shared" si="4"/>
        <v>0</v>
      </c>
      <c r="L12">
        <v>4.42</v>
      </c>
      <c r="M12" s="4">
        <f t="shared" si="5"/>
        <v>0</v>
      </c>
      <c r="N12">
        <v>4.74</v>
      </c>
      <c r="O12" s="4">
        <f t="shared" si="6"/>
        <v>0</v>
      </c>
      <c r="P12">
        <v>7.53</v>
      </c>
      <c r="Q12" s="4">
        <f t="shared" si="7"/>
        <v>0</v>
      </c>
    </row>
    <row r="13" spans="1:17" x14ac:dyDescent="0.25">
      <c r="A13" s="4" t="s">
        <v>148</v>
      </c>
      <c r="B13" s="12">
        <v>67.05</v>
      </c>
      <c r="C13" s="4">
        <f t="shared" si="0"/>
        <v>1</v>
      </c>
      <c r="D13" s="4">
        <v>5.29</v>
      </c>
      <c r="E13" s="4">
        <f t="shared" si="1"/>
        <v>0</v>
      </c>
      <c r="F13" s="4">
        <v>6.11</v>
      </c>
      <c r="G13" s="4">
        <f t="shared" si="2"/>
        <v>0</v>
      </c>
      <c r="H13">
        <v>13.5</v>
      </c>
      <c r="I13" s="4">
        <f t="shared" si="3"/>
        <v>0</v>
      </c>
      <c r="J13">
        <v>4.97</v>
      </c>
      <c r="K13" s="4">
        <f t="shared" si="4"/>
        <v>0</v>
      </c>
      <c r="L13">
        <v>4.26</v>
      </c>
      <c r="M13" s="4">
        <f t="shared" si="5"/>
        <v>0</v>
      </c>
      <c r="N13">
        <v>4.26</v>
      </c>
      <c r="O13" s="4">
        <f t="shared" si="6"/>
        <v>0</v>
      </c>
      <c r="P13">
        <v>4.29</v>
      </c>
      <c r="Q13" s="4">
        <f t="shared" si="7"/>
        <v>0</v>
      </c>
    </row>
    <row r="14" spans="1:17" x14ac:dyDescent="0.25">
      <c r="A14" s="4" t="s">
        <v>149</v>
      </c>
      <c r="B14" s="12">
        <v>94.01</v>
      </c>
      <c r="C14" s="4">
        <f t="shared" si="0"/>
        <v>1</v>
      </c>
      <c r="D14" s="4">
        <v>8.85</v>
      </c>
      <c r="E14" s="4">
        <f t="shared" si="1"/>
        <v>0</v>
      </c>
      <c r="F14" s="4">
        <v>10.27</v>
      </c>
      <c r="G14" s="4">
        <f t="shared" si="2"/>
        <v>0</v>
      </c>
      <c r="H14">
        <v>20.94</v>
      </c>
      <c r="I14" s="4">
        <f t="shared" si="3"/>
        <v>1</v>
      </c>
      <c r="J14">
        <v>8.73</v>
      </c>
      <c r="K14" s="4">
        <f t="shared" si="4"/>
        <v>0</v>
      </c>
      <c r="L14">
        <v>8.82</v>
      </c>
      <c r="M14" s="4">
        <f t="shared" si="5"/>
        <v>0</v>
      </c>
      <c r="N14">
        <v>10.130000000000001</v>
      </c>
      <c r="O14" s="4">
        <f t="shared" si="6"/>
        <v>0</v>
      </c>
      <c r="P14">
        <v>20.079999999999998</v>
      </c>
      <c r="Q14" s="4">
        <f t="shared" si="7"/>
        <v>1</v>
      </c>
    </row>
    <row r="15" spans="1:17" x14ac:dyDescent="0.25">
      <c r="A15" s="4" t="s">
        <v>150</v>
      </c>
      <c r="B15" s="12">
        <v>88.13</v>
      </c>
      <c r="C15" s="4">
        <f t="shared" si="0"/>
        <v>1</v>
      </c>
      <c r="D15" s="4">
        <v>5.69</v>
      </c>
      <c r="E15" s="4">
        <f t="shared" si="1"/>
        <v>0</v>
      </c>
      <c r="F15" s="4">
        <v>6.6</v>
      </c>
      <c r="G15" s="4">
        <f t="shared" si="2"/>
        <v>0</v>
      </c>
      <c r="H15">
        <v>13.2</v>
      </c>
      <c r="I15" s="4">
        <f t="shared" si="3"/>
        <v>0</v>
      </c>
      <c r="J15">
        <v>5.57</v>
      </c>
      <c r="K15" s="4">
        <f t="shared" si="4"/>
        <v>0</v>
      </c>
      <c r="L15">
        <v>5.65</v>
      </c>
      <c r="M15" s="4">
        <f t="shared" si="5"/>
        <v>0</v>
      </c>
      <c r="N15">
        <v>6.55</v>
      </c>
      <c r="O15" s="4">
        <f t="shared" si="6"/>
        <v>0</v>
      </c>
      <c r="P15">
        <v>13.1</v>
      </c>
      <c r="Q15" s="4">
        <f t="shared" si="7"/>
        <v>0</v>
      </c>
    </row>
    <row r="16" spans="1:17" x14ac:dyDescent="0.25">
      <c r="A16" s="4" t="s">
        <v>6</v>
      </c>
      <c r="B16" s="12">
        <v>14.05</v>
      </c>
      <c r="C16" s="4">
        <f t="shared" si="0"/>
        <v>0</v>
      </c>
      <c r="D16" s="4">
        <v>5.42</v>
      </c>
      <c r="E16" s="4">
        <f t="shared" si="1"/>
        <v>0</v>
      </c>
      <c r="F16" s="4">
        <v>5.93</v>
      </c>
      <c r="G16" s="4">
        <f t="shared" si="2"/>
        <v>0</v>
      </c>
      <c r="H16">
        <v>10.37</v>
      </c>
      <c r="I16" s="4">
        <f t="shared" si="3"/>
        <v>0</v>
      </c>
      <c r="J16">
        <v>5.04</v>
      </c>
      <c r="K16" s="4">
        <f t="shared" si="4"/>
        <v>0</v>
      </c>
      <c r="L16">
        <v>4.76</v>
      </c>
      <c r="M16" s="4">
        <f t="shared" si="5"/>
        <v>0</v>
      </c>
      <c r="N16">
        <v>4.88</v>
      </c>
      <c r="O16" s="4">
        <f t="shared" si="6"/>
        <v>0</v>
      </c>
      <c r="P16">
        <v>5.95</v>
      </c>
      <c r="Q16" s="4">
        <f t="shared" si="7"/>
        <v>0</v>
      </c>
    </row>
    <row r="17" spans="1:17" x14ac:dyDescent="0.25">
      <c r="A17" s="4" t="s">
        <v>52</v>
      </c>
      <c r="B17" s="12">
        <v>31.95</v>
      </c>
      <c r="C17" s="4">
        <f t="shared" si="0"/>
        <v>1</v>
      </c>
      <c r="D17" s="4">
        <v>4.04</v>
      </c>
      <c r="E17" s="4">
        <f t="shared" si="1"/>
        <v>0</v>
      </c>
      <c r="F17" s="4">
        <v>4.4400000000000004</v>
      </c>
      <c r="G17" s="4">
        <f t="shared" si="2"/>
        <v>0</v>
      </c>
      <c r="H17">
        <v>8.0500000000000007</v>
      </c>
      <c r="I17" s="4">
        <f t="shared" si="3"/>
        <v>0</v>
      </c>
      <c r="J17">
        <v>4.0199999999999996</v>
      </c>
      <c r="K17" s="4">
        <f t="shared" si="4"/>
        <v>0</v>
      </c>
      <c r="L17">
        <v>3.59</v>
      </c>
      <c r="M17" s="4">
        <f t="shared" si="5"/>
        <v>0</v>
      </c>
      <c r="N17">
        <v>3.79</v>
      </c>
      <c r="O17" s="4">
        <f t="shared" si="6"/>
        <v>0</v>
      </c>
      <c r="P17">
        <v>5.58</v>
      </c>
      <c r="Q17" s="4">
        <f t="shared" si="7"/>
        <v>0</v>
      </c>
    </row>
    <row r="18" spans="1:17" x14ac:dyDescent="0.25">
      <c r="A18" s="4" t="s">
        <v>53</v>
      </c>
      <c r="B18" s="12">
        <v>18.649999999999999</v>
      </c>
      <c r="C18" s="4">
        <f t="shared" si="0"/>
        <v>0</v>
      </c>
      <c r="D18" s="4">
        <v>7.88</v>
      </c>
      <c r="E18" s="4">
        <f t="shared" si="1"/>
        <v>0</v>
      </c>
      <c r="F18" s="4">
        <v>8.4700000000000006</v>
      </c>
      <c r="G18" s="4">
        <f t="shared" si="2"/>
        <v>0</v>
      </c>
      <c r="H18">
        <v>13.73</v>
      </c>
      <c r="I18" s="4">
        <f t="shared" si="3"/>
        <v>0</v>
      </c>
      <c r="J18">
        <v>6.97</v>
      </c>
      <c r="K18" s="4">
        <f t="shared" si="4"/>
        <v>0</v>
      </c>
      <c r="L18">
        <v>6.4</v>
      </c>
      <c r="M18" s="4">
        <f t="shared" si="5"/>
        <v>0</v>
      </c>
      <c r="N18">
        <v>6.4</v>
      </c>
      <c r="O18" s="4">
        <f t="shared" si="6"/>
        <v>0</v>
      </c>
      <c r="P18">
        <v>6.4</v>
      </c>
      <c r="Q18" s="4">
        <f t="shared" si="7"/>
        <v>0</v>
      </c>
    </row>
    <row r="19" spans="1:17" x14ac:dyDescent="0.25">
      <c r="A19" s="4" t="s">
        <v>89</v>
      </c>
      <c r="B19" s="12">
        <v>23.13</v>
      </c>
      <c r="C19" s="4">
        <f t="shared" si="0"/>
        <v>0</v>
      </c>
      <c r="D19" s="4">
        <v>4.47</v>
      </c>
      <c r="E19" s="4">
        <f t="shared" si="1"/>
        <v>0</v>
      </c>
      <c r="F19" s="4">
        <v>4.6900000000000004</v>
      </c>
      <c r="G19" s="4">
        <f t="shared" si="2"/>
        <v>0</v>
      </c>
      <c r="H19">
        <v>6.7</v>
      </c>
      <c r="I19" s="4">
        <f t="shared" si="3"/>
        <v>0</v>
      </c>
      <c r="J19">
        <v>4.01</v>
      </c>
      <c r="K19" s="4">
        <f t="shared" si="4"/>
        <v>0</v>
      </c>
      <c r="L19">
        <v>3.65</v>
      </c>
      <c r="M19" s="4">
        <f t="shared" si="5"/>
        <v>0</v>
      </c>
      <c r="N19">
        <v>3.67</v>
      </c>
      <c r="O19" s="4">
        <f t="shared" si="6"/>
        <v>0</v>
      </c>
      <c r="P19">
        <v>3.93</v>
      </c>
      <c r="Q19" s="4">
        <f t="shared" si="7"/>
        <v>0</v>
      </c>
    </row>
    <row r="20" spans="1:17" x14ac:dyDescent="0.25">
      <c r="A20" s="4" t="s">
        <v>131</v>
      </c>
      <c r="B20" s="12">
        <v>27.65</v>
      </c>
      <c r="C20" s="4">
        <f t="shared" si="0"/>
        <v>1</v>
      </c>
      <c r="D20" s="4">
        <v>7.55</v>
      </c>
      <c r="E20" s="4">
        <f t="shared" si="1"/>
        <v>0</v>
      </c>
      <c r="F20" s="4">
        <v>8.07</v>
      </c>
      <c r="G20" s="4">
        <f t="shared" si="2"/>
        <v>0</v>
      </c>
      <c r="H20">
        <v>12.78</v>
      </c>
      <c r="I20" s="4">
        <f t="shared" si="3"/>
        <v>0</v>
      </c>
      <c r="J20">
        <v>6.95</v>
      </c>
      <c r="K20" s="4">
        <f t="shared" si="4"/>
        <v>0</v>
      </c>
      <c r="L20">
        <v>6.44</v>
      </c>
      <c r="M20" s="4">
        <f t="shared" si="5"/>
        <v>0</v>
      </c>
      <c r="N20">
        <v>6.44</v>
      </c>
      <c r="O20" s="4">
        <f t="shared" si="6"/>
        <v>0</v>
      </c>
      <c r="P20">
        <v>6.44</v>
      </c>
      <c r="Q20" s="4">
        <f t="shared" si="7"/>
        <v>0</v>
      </c>
    </row>
    <row r="21" spans="1:17" x14ac:dyDescent="0.25">
      <c r="A21" s="4" t="s">
        <v>132</v>
      </c>
      <c r="B21" s="12">
        <v>12.41</v>
      </c>
      <c r="C21" s="4">
        <f t="shared" si="0"/>
        <v>0</v>
      </c>
      <c r="D21" s="4">
        <v>8.65</v>
      </c>
      <c r="E21" s="4">
        <f t="shared" si="1"/>
        <v>0</v>
      </c>
      <c r="F21" s="4">
        <v>9.4700000000000006</v>
      </c>
      <c r="G21" s="4">
        <f t="shared" si="2"/>
        <v>0</v>
      </c>
      <c r="H21">
        <v>16.87</v>
      </c>
      <c r="I21" s="4">
        <f t="shared" si="3"/>
        <v>1</v>
      </c>
      <c r="J21">
        <v>7.87</v>
      </c>
      <c r="K21" s="4">
        <f t="shared" si="4"/>
        <v>0</v>
      </c>
      <c r="L21">
        <v>6.16</v>
      </c>
      <c r="M21" s="4">
        <f t="shared" si="5"/>
        <v>0</v>
      </c>
      <c r="N21">
        <v>6.16</v>
      </c>
      <c r="O21" s="4">
        <f t="shared" si="6"/>
        <v>0</v>
      </c>
      <c r="P21">
        <v>6.16</v>
      </c>
      <c r="Q21" s="4">
        <f t="shared" si="7"/>
        <v>0</v>
      </c>
    </row>
    <row r="22" spans="1:17" x14ac:dyDescent="0.25">
      <c r="A22" s="4" t="s">
        <v>133</v>
      </c>
      <c r="B22" s="12">
        <v>21.93</v>
      </c>
      <c r="C22" s="4">
        <f t="shared" si="0"/>
        <v>0</v>
      </c>
      <c r="D22" s="4">
        <v>11.74</v>
      </c>
      <c r="E22" s="4">
        <f t="shared" si="1"/>
        <v>1</v>
      </c>
      <c r="F22" s="4">
        <v>12.03</v>
      </c>
      <c r="G22" s="4">
        <f t="shared" si="2"/>
        <v>1</v>
      </c>
      <c r="H22">
        <v>14.54</v>
      </c>
      <c r="I22" s="4">
        <f t="shared" si="3"/>
        <v>1</v>
      </c>
      <c r="J22">
        <v>10.87</v>
      </c>
      <c r="K22" s="4">
        <f t="shared" si="4"/>
        <v>1</v>
      </c>
      <c r="L22">
        <v>9.51</v>
      </c>
      <c r="M22" s="4">
        <f t="shared" si="5"/>
        <v>0</v>
      </c>
      <c r="N22">
        <v>9.5500000000000007</v>
      </c>
      <c r="O22" s="4">
        <f t="shared" si="6"/>
        <v>0</v>
      </c>
      <c r="P22">
        <v>9.93</v>
      </c>
      <c r="Q22" s="4">
        <f t="shared" si="7"/>
        <v>0</v>
      </c>
    </row>
    <row r="23" spans="1:17" x14ac:dyDescent="0.25">
      <c r="A23" s="4" t="s">
        <v>266</v>
      </c>
      <c r="B23" s="12">
        <v>51.38</v>
      </c>
      <c r="C23" s="4">
        <f t="shared" si="0"/>
        <v>1</v>
      </c>
      <c r="D23" s="4">
        <v>6.52</v>
      </c>
      <c r="E23" s="4">
        <f t="shared" si="1"/>
        <v>0</v>
      </c>
      <c r="F23" s="4">
        <v>7.46</v>
      </c>
      <c r="G23" s="4">
        <f t="shared" si="2"/>
        <v>0</v>
      </c>
      <c r="H23">
        <v>14.13</v>
      </c>
      <c r="I23" s="4">
        <f t="shared" si="3"/>
        <v>0</v>
      </c>
      <c r="J23">
        <v>6.23</v>
      </c>
      <c r="K23" s="4">
        <f t="shared" si="4"/>
        <v>0</v>
      </c>
      <c r="L23">
        <v>6.51</v>
      </c>
      <c r="M23" s="4">
        <f t="shared" si="5"/>
        <v>0</v>
      </c>
      <c r="N23">
        <v>7.43</v>
      </c>
      <c r="O23" s="4">
        <f t="shared" si="6"/>
        <v>0</v>
      </c>
      <c r="P23">
        <v>14.01</v>
      </c>
      <c r="Q23" s="4">
        <f t="shared" si="7"/>
        <v>0</v>
      </c>
    </row>
    <row r="24" spans="1:17" x14ac:dyDescent="0.25">
      <c r="A24" s="4" t="s">
        <v>270</v>
      </c>
      <c r="B24" s="12">
        <v>44.73</v>
      </c>
      <c r="C24" s="4">
        <f t="shared" si="0"/>
        <v>1</v>
      </c>
      <c r="D24" s="4">
        <v>3.6</v>
      </c>
      <c r="E24" s="4">
        <f t="shared" si="1"/>
        <v>0</v>
      </c>
      <c r="F24" s="4">
        <v>3.97</v>
      </c>
      <c r="G24" s="4">
        <f t="shared" si="2"/>
        <v>0</v>
      </c>
      <c r="H24">
        <v>7.03</v>
      </c>
      <c r="I24" s="4">
        <f t="shared" si="3"/>
        <v>0</v>
      </c>
      <c r="J24">
        <v>3.6</v>
      </c>
      <c r="K24" s="4">
        <f t="shared" si="4"/>
        <v>0</v>
      </c>
      <c r="L24">
        <v>3.6</v>
      </c>
      <c r="M24" s="4">
        <f t="shared" si="5"/>
        <v>0</v>
      </c>
      <c r="N24">
        <v>3.97</v>
      </c>
      <c r="O24" s="4">
        <f t="shared" si="6"/>
        <v>0</v>
      </c>
      <c r="P24">
        <v>7.02</v>
      </c>
      <c r="Q24" s="4">
        <f t="shared" si="7"/>
        <v>0</v>
      </c>
    </row>
    <row r="25" spans="1:17" x14ac:dyDescent="0.25">
      <c r="A25" s="4" t="s">
        <v>244</v>
      </c>
      <c r="B25" s="12">
        <v>50.26</v>
      </c>
      <c r="C25" s="4">
        <f t="shared" si="0"/>
        <v>1</v>
      </c>
      <c r="D25" s="4">
        <v>6.68</v>
      </c>
      <c r="E25" s="4">
        <f t="shared" si="1"/>
        <v>0</v>
      </c>
      <c r="F25" s="4">
        <v>7.07</v>
      </c>
      <c r="G25" s="4">
        <f t="shared" si="2"/>
        <v>0</v>
      </c>
      <c r="H25">
        <v>10.36</v>
      </c>
      <c r="I25" s="4">
        <f t="shared" si="3"/>
        <v>0</v>
      </c>
      <c r="J25">
        <v>6.63</v>
      </c>
      <c r="K25" s="4">
        <f t="shared" si="4"/>
        <v>0</v>
      </c>
      <c r="L25">
        <v>6.68</v>
      </c>
      <c r="M25" s="4">
        <f t="shared" si="5"/>
        <v>0</v>
      </c>
      <c r="N25">
        <v>6.94</v>
      </c>
      <c r="O25" s="4">
        <f t="shared" si="6"/>
        <v>0</v>
      </c>
      <c r="P25">
        <v>9.19</v>
      </c>
      <c r="Q25" s="4">
        <f t="shared" si="7"/>
        <v>0</v>
      </c>
    </row>
    <row r="26" spans="1:17" x14ac:dyDescent="0.25">
      <c r="A26" s="4" t="s">
        <v>34</v>
      </c>
      <c r="B26" s="12">
        <v>7.76</v>
      </c>
      <c r="C26" s="4">
        <f t="shared" si="0"/>
        <v>0</v>
      </c>
      <c r="D26" s="4">
        <v>11.03</v>
      </c>
      <c r="E26" s="4">
        <f t="shared" si="1"/>
        <v>1</v>
      </c>
      <c r="F26" s="4">
        <v>11.76</v>
      </c>
      <c r="G26" s="4">
        <f t="shared" si="2"/>
        <v>1</v>
      </c>
      <c r="H26">
        <v>17.87</v>
      </c>
      <c r="I26" s="4">
        <f t="shared" si="3"/>
        <v>1</v>
      </c>
      <c r="J26">
        <v>10.23</v>
      </c>
      <c r="K26" s="4">
        <f t="shared" si="4"/>
        <v>0</v>
      </c>
      <c r="L26">
        <v>10.02</v>
      </c>
      <c r="M26" s="4">
        <f t="shared" si="5"/>
        <v>0</v>
      </c>
      <c r="N26">
        <v>10.52</v>
      </c>
      <c r="O26" s="4">
        <f t="shared" si="6"/>
        <v>1</v>
      </c>
      <c r="P26">
        <v>14.9</v>
      </c>
      <c r="Q26" s="4">
        <f t="shared" si="7"/>
        <v>0</v>
      </c>
    </row>
    <row r="27" spans="1:17" x14ac:dyDescent="0.25">
      <c r="A27" s="4" t="s">
        <v>90</v>
      </c>
      <c r="B27" s="12">
        <v>18.88</v>
      </c>
      <c r="C27" s="4">
        <f t="shared" si="0"/>
        <v>0</v>
      </c>
      <c r="D27" s="4">
        <v>7.06</v>
      </c>
      <c r="E27" s="4">
        <f t="shared" si="1"/>
        <v>0</v>
      </c>
      <c r="F27" s="4">
        <v>7.75</v>
      </c>
      <c r="G27" s="4">
        <f t="shared" si="2"/>
        <v>0</v>
      </c>
      <c r="H27">
        <v>13.53</v>
      </c>
      <c r="I27" s="4">
        <f t="shared" si="3"/>
        <v>0</v>
      </c>
      <c r="J27">
        <v>6.05</v>
      </c>
      <c r="K27" s="4">
        <f t="shared" si="4"/>
        <v>0</v>
      </c>
      <c r="L27">
        <v>6.23</v>
      </c>
      <c r="M27" s="4">
        <f t="shared" si="5"/>
        <v>0</v>
      </c>
      <c r="N27">
        <v>6.51</v>
      </c>
      <c r="O27" s="4">
        <f t="shared" si="6"/>
        <v>0</v>
      </c>
      <c r="P27">
        <v>9.0299999999999994</v>
      </c>
      <c r="Q27" s="4">
        <f t="shared" si="7"/>
        <v>0</v>
      </c>
    </row>
    <row r="28" spans="1:17" x14ac:dyDescent="0.25">
      <c r="A28" s="4" t="s">
        <v>55</v>
      </c>
      <c r="B28" s="12">
        <v>9.1300000000000008</v>
      </c>
      <c r="C28" s="4">
        <f t="shared" si="0"/>
        <v>0</v>
      </c>
      <c r="D28" s="4">
        <v>6.26</v>
      </c>
      <c r="E28" s="4">
        <f t="shared" si="1"/>
        <v>0</v>
      </c>
      <c r="F28" s="4">
        <v>6.63</v>
      </c>
      <c r="G28" s="4">
        <f t="shared" si="2"/>
        <v>0</v>
      </c>
      <c r="H28">
        <v>9.77</v>
      </c>
      <c r="I28" s="4">
        <f t="shared" si="3"/>
        <v>0</v>
      </c>
      <c r="J28">
        <v>5.09</v>
      </c>
      <c r="K28" s="4">
        <f t="shared" si="4"/>
        <v>0</v>
      </c>
      <c r="L28">
        <v>5.45</v>
      </c>
      <c r="M28" s="4">
        <f t="shared" si="5"/>
        <v>0</v>
      </c>
      <c r="N28">
        <v>5.45</v>
      </c>
      <c r="O28" s="4">
        <f t="shared" si="6"/>
        <v>0</v>
      </c>
      <c r="P28">
        <v>5.45</v>
      </c>
      <c r="Q28" s="4">
        <f t="shared" si="7"/>
        <v>0</v>
      </c>
    </row>
    <row r="29" spans="1:17" x14ac:dyDescent="0.25">
      <c r="A29" s="4" t="s">
        <v>323</v>
      </c>
      <c r="B29" s="12">
        <v>52.42</v>
      </c>
      <c r="C29" s="4">
        <f t="shared" si="0"/>
        <v>1</v>
      </c>
      <c r="D29" s="4">
        <v>3.25</v>
      </c>
      <c r="E29" s="4">
        <f t="shared" si="1"/>
        <v>0</v>
      </c>
      <c r="F29" s="4">
        <v>4.33</v>
      </c>
      <c r="G29" s="4">
        <f t="shared" si="2"/>
        <v>0</v>
      </c>
      <c r="H29">
        <v>13.76</v>
      </c>
      <c r="I29" s="4">
        <f t="shared" si="3"/>
        <v>0</v>
      </c>
      <c r="J29">
        <v>3.21</v>
      </c>
      <c r="K29" s="4">
        <f t="shared" si="4"/>
        <v>0</v>
      </c>
      <c r="L29">
        <v>3.17</v>
      </c>
      <c r="M29" s="4">
        <f t="shared" si="5"/>
        <v>0</v>
      </c>
      <c r="N29">
        <v>4.2300000000000004</v>
      </c>
      <c r="O29" s="4">
        <f t="shared" si="6"/>
        <v>0</v>
      </c>
      <c r="P29">
        <v>13.52</v>
      </c>
      <c r="Q29" s="4">
        <f t="shared" si="7"/>
        <v>0</v>
      </c>
    </row>
    <row r="30" spans="1:17" x14ac:dyDescent="0.25">
      <c r="A30" s="4" t="s">
        <v>324</v>
      </c>
      <c r="B30" s="12">
        <v>23.91</v>
      </c>
      <c r="C30" s="4">
        <f t="shared" si="0"/>
        <v>0</v>
      </c>
      <c r="D30" s="4">
        <v>7.54</v>
      </c>
      <c r="E30" s="4">
        <f t="shared" si="1"/>
        <v>0</v>
      </c>
      <c r="F30" s="4">
        <v>8.06</v>
      </c>
      <c r="G30" s="4">
        <f t="shared" si="2"/>
        <v>0</v>
      </c>
      <c r="H30">
        <v>12.17</v>
      </c>
      <c r="I30" s="4">
        <f t="shared" si="3"/>
        <v>0</v>
      </c>
      <c r="J30">
        <v>7.03</v>
      </c>
      <c r="K30" s="4">
        <f t="shared" si="4"/>
        <v>0</v>
      </c>
      <c r="L30">
        <v>6.86</v>
      </c>
      <c r="M30" s="4">
        <f t="shared" si="5"/>
        <v>0</v>
      </c>
      <c r="N30">
        <v>7.16</v>
      </c>
      <c r="O30" s="4">
        <f t="shared" si="6"/>
        <v>0</v>
      </c>
      <c r="P30">
        <v>9.61</v>
      </c>
      <c r="Q30" s="4">
        <f t="shared" si="7"/>
        <v>0</v>
      </c>
    </row>
    <row r="31" spans="1:17" x14ac:dyDescent="0.25">
      <c r="A31" s="4" t="s">
        <v>325</v>
      </c>
      <c r="B31" s="12">
        <v>46.28</v>
      </c>
      <c r="C31" s="4">
        <f t="shared" si="0"/>
        <v>1</v>
      </c>
      <c r="D31" s="4">
        <v>6.27</v>
      </c>
      <c r="E31" s="4">
        <f t="shared" si="1"/>
        <v>0</v>
      </c>
      <c r="F31" s="4">
        <v>6.57</v>
      </c>
      <c r="G31" s="4">
        <f t="shared" si="2"/>
        <v>0</v>
      </c>
      <c r="H31">
        <v>9.18</v>
      </c>
      <c r="I31" s="4">
        <f t="shared" si="3"/>
        <v>0</v>
      </c>
      <c r="J31">
        <v>5.93</v>
      </c>
      <c r="K31" s="4">
        <f t="shared" si="4"/>
        <v>0</v>
      </c>
      <c r="L31">
        <v>5.57</v>
      </c>
      <c r="M31" s="4">
        <f t="shared" si="5"/>
        <v>0</v>
      </c>
      <c r="N31">
        <v>5.74</v>
      </c>
      <c r="O31" s="4">
        <f t="shared" si="6"/>
        <v>0</v>
      </c>
      <c r="P31">
        <v>7.2</v>
      </c>
      <c r="Q31" s="4">
        <f t="shared" si="7"/>
        <v>0</v>
      </c>
    </row>
    <row r="32" spans="1:17" x14ac:dyDescent="0.25">
      <c r="A32" s="4" t="s">
        <v>87</v>
      </c>
      <c r="B32" s="12">
        <v>8.57</v>
      </c>
      <c r="C32" s="4">
        <f t="shared" si="0"/>
        <v>0</v>
      </c>
      <c r="D32" s="4">
        <v>8.1999999999999993</v>
      </c>
      <c r="E32" s="4">
        <f t="shared" si="1"/>
        <v>0</v>
      </c>
      <c r="F32" s="4">
        <v>8.24</v>
      </c>
      <c r="G32" s="4">
        <f t="shared" si="2"/>
        <v>0</v>
      </c>
      <c r="H32">
        <v>8.61</v>
      </c>
      <c r="I32" s="4">
        <f t="shared" si="3"/>
        <v>0</v>
      </c>
      <c r="J32">
        <v>7.57</v>
      </c>
      <c r="K32" s="4">
        <f t="shared" si="4"/>
        <v>0</v>
      </c>
      <c r="L32">
        <v>7.55</v>
      </c>
      <c r="M32" s="4">
        <f t="shared" si="5"/>
        <v>0</v>
      </c>
      <c r="N32">
        <v>7.57</v>
      </c>
      <c r="O32" s="4">
        <f t="shared" si="6"/>
        <v>0</v>
      </c>
      <c r="P32">
        <v>7.8</v>
      </c>
      <c r="Q32" s="4">
        <f t="shared" si="7"/>
        <v>0</v>
      </c>
    </row>
    <row r="33" spans="1:17" x14ac:dyDescent="0.25">
      <c r="A33" s="4" t="s">
        <v>124</v>
      </c>
      <c r="B33" s="12">
        <v>9.92</v>
      </c>
      <c r="C33" s="4">
        <f t="shared" si="0"/>
        <v>0</v>
      </c>
      <c r="D33" s="4">
        <v>4.4000000000000004</v>
      </c>
      <c r="E33" s="4">
        <f t="shared" si="1"/>
        <v>0</v>
      </c>
      <c r="F33" s="4">
        <v>4.6500000000000004</v>
      </c>
      <c r="G33" s="4">
        <f t="shared" si="2"/>
        <v>0</v>
      </c>
      <c r="H33">
        <v>6.89</v>
      </c>
      <c r="I33" s="4">
        <f t="shared" si="3"/>
        <v>0</v>
      </c>
      <c r="J33">
        <v>3.93</v>
      </c>
      <c r="K33" s="4">
        <f t="shared" si="4"/>
        <v>0</v>
      </c>
      <c r="L33">
        <v>3.93</v>
      </c>
      <c r="M33" s="4">
        <f t="shared" si="5"/>
        <v>0</v>
      </c>
      <c r="N33">
        <v>4.1100000000000003</v>
      </c>
      <c r="O33" s="4">
        <f t="shared" si="6"/>
        <v>0</v>
      </c>
      <c r="P33">
        <v>5.75</v>
      </c>
      <c r="Q33" s="4">
        <f t="shared" si="7"/>
        <v>0</v>
      </c>
    </row>
    <row r="34" spans="1:17" x14ac:dyDescent="0.25">
      <c r="A34" s="4" t="s">
        <v>74</v>
      </c>
      <c r="B34" s="12">
        <v>2.5</v>
      </c>
      <c r="C34" s="4">
        <f t="shared" ref="C34:C65" si="8">IF(B34&lt;C$169,0,1)</f>
        <v>0</v>
      </c>
      <c r="D34" s="4">
        <v>7.21</v>
      </c>
      <c r="E34" s="4">
        <f t="shared" ref="E34:E65" si="9">IF(D34&lt;E$169,0,1)</f>
        <v>0</v>
      </c>
      <c r="F34" s="4">
        <v>7.76</v>
      </c>
      <c r="G34" s="4">
        <f t="shared" ref="G34:G65" si="10">IF(F34&lt;G$169,0,1)</f>
        <v>0</v>
      </c>
      <c r="H34">
        <v>12.72</v>
      </c>
      <c r="I34" s="4">
        <f t="shared" ref="I34:I65" si="11">IF(H34&lt;I$169,0,1)</f>
        <v>0</v>
      </c>
      <c r="J34">
        <v>6.79</v>
      </c>
      <c r="K34" s="4">
        <f t="shared" ref="K34:K65" si="12">IF(J34&lt;K$169,0,1)</f>
        <v>0</v>
      </c>
      <c r="L34">
        <v>5.98</v>
      </c>
      <c r="M34" s="4">
        <f t="shared" ref="M34:M65" si="13">IF(L34&lt;M$169,0,1)</f>
        <v>0</v>
      </c>
      <c r="N34">
        <v>6.35</v>
      </c>
      <c r="O34" s="4">
        <f t="shared" ref="O34:O65" si="14">IF(N34&lt;O$169,0,1)</f>
        <v>0</v>
      </c>
      <c r="P34">
        <v>9.69</v>
      </c>
      <c r="Q34" s="4">
        <f t="shared" ref="Q34:Q65" si="15">IF(P34&lt;Q$169,0,1)</f>
        <v>0</v>
      </c>
    </row>
    <row r="35" spans="1:17" x14ac:dyDescent="0.25">
      <c r="A35" s="4" t="s">
        <v>80</v>
      </c>
      <c r="B35" s="12">
        <v>10.31</v>
      </c>
      <c r="C35" s="4">
        <f t="shared" si="8"/>
        <v>0</v>
      </c>
      <c r="D35" s="4">
        <v>8.86</v>
      </c>
      <c r="E35" s="4">
        <f t="shared" si="9"/>
        <v>0</v>
      </c>
      <c r="F35" s="4">
        <v>9.1</v>
      </c>
      <c r="G35" s="4">
        <f t="shared" si="10"/>
        <v>0</v>
      </c>
      <c r="H35">
        <v>11.34</v>
      </c>
      <c r="I35" s="4">
        <f t="shared" si="11"/>
        <v>0</v>
      </c>
      <c r="J35">
        <v>8.25</v>
      </c>
      <c r="K35" s="4">
        <f t="shared" si="12"/>
        <v>0</v>
      </c>
      <c r="L35">
        <v>7.45</v>
      </c>
      <c r="M35" s="4">
        <f t="shared" si="13"/>
        <v>0</v>
      </c>
      <c r="N35">
        <v>7.55</v>
      </c>
      <c r="O35" s="4">
        <f t="shared" si="14"/>
        <v>0</v>
      </c>
      <c r="P35">
        <v>8.43</v>
      </c>
      <c r="Q35" s="4">
        <f t="shared" si="15"/>
        <v>0</v>
      </c>
    </row>
    <row r="36" spans="1:17" x14ac:dyDescent="0.25">
      <c r="A36" s="4" t="s">
        <v>125</v>
      </c>
      <c r="B36" s="12">
        <v>14.04</v>
      </c>
      <c r="C36" s="4">
        <f t="shared" si="8"/>
        <v>0</v>
      </c>
      <c r="D36" s="4">
        <v>5.13</v>
      </c>
      <c r="E36" s="4">
        <f t="shared" si="9"/>
        <v>0</v>
      </c>
      <c r="F36" s="4">
        <v>6.37</v>
      </c>
      <c r="G36" s="4">
        <f t="shared" si="10"/>
        <v>0</v>
      </c>
      <c r="H36">
        <v>14.31</v>
      </c>
      <c r="I36" s="4">
        <f t="shared" si="11"/>
        <v>0</v>
      </c>
      <c r="J36">
        <v>4.8600000000000003</v>
      </c>
      <c r="K36" s="4">
        <f t="shared" si="12"/>
        <v>0</v>
      </c>
      <c r="L36">
        <v>4.2300000000000004</v>
      </c>
      <c r="M36" s="4">
        <f t="shared" si="13"/>
        <v>0</v>
      </c>
      <c r="N36">
        <v>4.2300000000000004</v>
      </c>
      <c r="O36" s="4">
        <f t="shared" si="14"/>
        <v>0</v>
      </c>
      <c r="P36">
        <v>4.2300000000000004</v>
      </c>
      <c r="Q36" s="4">
        <f t="shared" si="15"/>
        <v>0</v>
      </c>
    </row>
    <row r="37" spans="1:17" x14ac:dyDescent="0.25">
      <c r="A37" s="4" t="s">
        <v>134</v>
      </c>
      <c r="B37" s="12">
        <v>10.89</v>
      </c>
      <c r="C37" s="4">
        <f t="shared" si="8"/>
        <v>0</v>
      </c>
      <c r="D37" s="4">
        <v>5.9</v>
      </c>
      <c r="E37" s="4">
        <f t="shared" si="9"/>
        <v>0</v>
      </c>
      <c r="F37" s="4">
        <v>6.16</v>
      </c>
      <c r="G37" s="4">
        <f t="shared" si="10"/>
        <v>0</v>
      </c>
      <c r="H37">
        <v>8.4700000000000006</v>
      </c>
      <c r="I37" s="4">
        <f t="shared" si="11"/>
        <v>0</v>
      </c>
      <c r="J37">
        <v>5.43</v>
      </c>
      <c r="K37" s="4">
        <f t="shared" si="12"/>
        <v>0</v>
      </c>
      <c r="L37">
        <v>4.8499999999999996</v>
      </c>
      <c r="M37" s="4">
        <f t="shared" si="13"/>
        <v>0</v>
      </c>
      <c r="N37">
        <v>4.9000000000000004</v>
      </c>
      <c r="O37" s="4">
        <f t="shared" si="14"/>
        <v>0</v>
      </c>
      <c r="P37">
        <v>5.32</v>
      </c>
      <c r="Q37" s="4">
        <f t="shared" si="15"/>
        <v>0</v>
      </c>
    </row>
    <row r="38" spans="1:17" x14ac:dyDescent="0.25">
      <c r="A38" s="4" t="s">
        <v>137</v>
      </c>
      <c r="B38" s="12">
        <v>12.94</v>
      </c>
      <c r="C38" s="4">
        <f t="shared" si="8"/>
        <v>0</v>
      </c>
      <c r="D38" s="4">
        <v>7.91</v>
      </c>
      <c r="E38" s="4">
        <f t="shared" si="9"/>
        <v>0</v>
      </c>
      <c r="F38" s="4">
        <v>8.41</v>
      </c>
      <c r="G38" s="4">
        <f t="shared" si="10"/>
        <v>0</v>
      </c>
      <c r="H38">
        <v>12.93</v>
      </c>
      <c r="I38" s="4">
        <f t="shared" si="11"/>
        <v>0</v>
      </c>
      <c r="J38">
        <v>7.31</v>
      </c>
      <c r="K38" s="4">
        <f t="shared" si="12"/>
        <v>0</v>
      </c>
      <c r="L38">
        <v>6.55</v>
      </c>
      <c r="M38" s="4">
        <f t="shared" si="13"/>
        <v>0</v>
      </c>
      <c r="N38">
        <v>6.58</v>
      </c>
      <c r="O38" s="4">
        <f t="shared" si="14"/>
        <v>0</v>
      </c>
      <c r="P38">
        <v>6.83</v>
      </c>
      <c r="Q38" s="4">
        <f t="shared" si="15"/>
        <v>0</v>
      </c>
    </row>
    <row r="39" spans="1:17" x14ac:dyDescent="0.25">
      <c r="A39" s="4" t="s">
        <v>138</v>
      </c>
      <c r="B39" s="12">
        <v>24.48</v>
      </c>
      <c r="C39" s="4">
        <f t="shared" si="8"/>
        <v>0</v>
      </c>
      <c r="D39" s="4">
        <v>6.96</v>
      </c>
      <c r="E39" s="4">
        <f t="shared" si="9"/>
        <v>0</v>
      </c>
      <c r="F39" s="4">
        <v>7.24</v>
      </c>
      <c r="G39" s="4">
        <f t="shared" si="10"/>
        <v>0</v>
      </c>
      <c r="H39">
        <v>9.75</v>
      </c>
      <c r="I39" s="4">
        <f t="shared" si="11"/>
        <v>0</v>
      </c>
      <c r="J39">
        <v>6.87</v>
      </c>
      <c r="K39" s="4">
        <f t="shared" si="12"/>
        <v>0</v>
      </c>
      <c r="L39">
        <v>6.15</v>
      </c>
      <c r="M39" s="4">
        <f t="shared" si="13"/>
        <v>0</v>
      </c>
      <c r="N39">
        <v>6.22</v>
      </c>
      <c r="O39" s="4">
        <f t="shared" si="14"/>
        <v>0</v>
      </c>
      <c r="P39">
        <v>6.83</v>
      </c>
      <c r="Q39" s="4">
        <f t="shared" si="15"/>
        <v>0</v>
      </c>
    </row>
    <row r="40" spans="1:17" x14ac:dyDescent="0.25">
      <c r="A40" s="4" t="s">
        <v>141</v>
      </c>
      <c r="B40" s="12">
        <v>15.36</v>
      </c>
      <c r="C40" s="4">
        <f t="shared" si="8"/>
        <v>0</v>
      </c>
      <c r="D40" s="4">
        <v>5.5</v>
      </c>
      <c r="E40" s="4">
        <f t="shared" si="9"/>
        <v>0</v>
      </c>
      <c r="F40" s="4">
        <v>6.23</v>
      </c>
      <c r="G40" s="4">
        <f t="shared" si="10"/>
        <v>0</v>
      </c>
      <c r="H40">
        <v>12.81</v>
      </c>
      <c r="I40" s="4">
        <f t="shared" si="11"/>
        <v>0</v>
      </c>
      <c r="J40">
        <v>4.82</v>
      </c>
      <c r="K40" s="4">
        <f t="shared" si="12"/>
        <v>0</v>
      </c>
      <c r="L40">
        <v>3.99</v>
      </c>
      <c r="M40" s="4">
        <f t="shared" si="13"/>
        <v>0</v>
      </c>
      <c r="N40">
        <v>3.99</v>
      </c>
      <c r="O40" s="4">
        <f t="shared" si="14"/>
        <v>0</v>
      </c>
      <c r="P40">
        <v>3.99</v>
      </c>
      <c r="Q40" s="4">
        <f t="shared" si="15"/>
        <v>0</v>
      </c>
    </row>
    <row r="41" spans="1:17" x14ac:dyDescent="0.25">
      <c r="A41" t="s">
        <v>42</v>
      </c>
      <c r="B41" s="2">
        <v>19.239999999999998</v>
      </c>
      <c r="C41" s="4">
        <f t="shared" si="8"/>
        <v>0</v>
      </c>
      <c r="D41" s="4">
        <v>17.309999999999999</v>
      </c>
      <c r="E41" s="4">
        <f t="shared" si="9"/>
        <v>1</v>
      </c>
      <c r="F41" s="4">
        <v>17.53</v>
      </c>
      <c r="G41" s="4">
        <f t="shared" si="10"/>
        <v>1</v>
      </c>
      <c r="H41">
        <v>19.5</v>
      </c>
      <c r="I41" s="4">
        <f t="shared" si="11"/>
        <v>1</v>
      </c>
      <c r="J41">
        <v>15.2</v>
      </c>
      <c r="K41" s="4">
        <f t="shared" si="12"/>
        <v>1</v>
      </c>
      <c r="L41">
        <v>15.79</v>
      </c>
      <c r="M41" s="4">
        <f t="shared" si="13"/>
        <v>1</v>
      </c>
      <c r="N41">
        <v>15.81</v>
      </c>
      <c r="O41" s="4">
        <f t="shared" si="14"/>
        <v>1</v>
      </c>
      <c r="P41">
        <v>15.97</v>
      </c>
      <c r="Q41" s="4">
        <f t="shared" si="15"/>
        <v>1</v>
      </c>
    </row>
    <row r="42" spans="1:17" x14ac:dyDescent="0.25">
      <c r="A42" t="s">
        <v>83</v>
      </c>
      <c r="B42" s="2">
        <v>6.78</v>
      </c>
      <c r="C42" s="4">
        <f t="shared" si="8"/>
        <v>0</v>
      </c>
      <c r="D42" s="4">
        <v>23.18</v>
      </c>
      <c r="E42" s="4">
        <f t="shared" si="9"/>
        <v>1</v>
      </c>
      <c r="F42" s="4">
        <v>23.51</v>
      </c>
      <c r="G42" s="4">
        <f t="shared" si="10"/>
        <v>1</v>
      </c>
      <c r="H42">
        <v>26.44</v>
      </c>
      <c r="I42" s="4">
        <f t="shared" si="11"/>
        <v>1</v>
      </c>
      <c r="J42">
        <v>21.03</v>
      </c>
      <c r="K42" s="4">
        <f t="shared" si="12"/>
        <v>1</v>
      </c>
      <c r="L42">
        <v>18.7</v>
      </c>
      <c r="M42" s="4">
        <f t="shared" si="13"/>
        <v>1</v>
      </c>
      <c r="N42">
        <v>18.7</v>
      </c>
      <c r="O42" s="4">
        <f t="shared" si="14"/>
        <v>1</v>
      </c>
      <c r="P42">
        <v>18.7</v>
      </c>
      <c r="Q42" s="4">
        <f t="shared" si="15"/>
        <v>1</v>
      </c>
    </row>
    <row r="43" spans="1:17" x14ac:dyDescent="0.25">
      <c r="A43" t="s">
        <v>84</v>
      </c>
      <c r="B43" s="2">
        <v>16.670000000000002</v>
      </c>
      <c r="C43" s="4">
        <f t="shared" si="8"/>
        <v>0</v>
      </c>
      <c r="D43" s="4">
        <v>21.23</v>
      </c>
      <c r="E43" s="4">
        <f t="shared" si="9"/>
        <v>1</v>
      </c>
      <c r="F43" s="4">
        <v>21.42</v>
      </c>
      <c r="G43" s="4">
        <f t="shared" si="10"/>
        <v>1</v>
      </c>
      <c r="H43">
        <v>22.62</v>
      </c>
      <c r="I43" s="4">
        <f t="shared" si="11"/>
        <v>1</v>
      </c>
      <c r="J43">
        <v>19.489999999999998</v>
      </c>
      <c r="K43" s="4">
        <f t="shared" si="12"/>
        <v>1</v>
      </c>
      <c r="L43">
        <v>15.96</v>
      </c>
      <c r="M43" s="4">
        <f t="shared" si="13"/>
        <v>1</v>
      </c>
      <c r="N43">
        <v>15.96</v>
      </c>
      <c r="O43" s="4">
        <f t="shared" si="14"/>
        <v>1</v>
      </c>
      <c r="P43">
        <v>15.97</v>
      </c>
      <c r="Q43" s="4">
        <f t="shared" si="15"/>
        <v>1</v>
      </c>
    </row>
    <row r="44" spans="1:17" x14ac:dyDescent="0.25">
      <c r="A44" t="s">
        <v>92</v>
      </c>
      <c r="B44" s="2">
        <v>56.67</v>
      </c>
      <c r="C44" s="4">
        <f t="shared" si="8"/>
        <v>1</v>
      </c>
      <c r="D44" s="4">
        <v>13.35</v>
      </c>
      <c r="E44" s="4">
        <f t="shared" si="9"/>
        <v>1</v>
      </c>
      <c r="F44" s="4">
        <v>14.65</v>
      </c>
      <c r="G44" s="4">
        <f t="shared" si="10"/>
        <v>1</v>
      </c>
      <c r="H44">
        <v>16.04</v>
      </c>
      <c r="I44" s="4">
        <f t="shared" si="11"/>
        <v>1</v>
      </c>
      <c r="J44">
        <v>11.91</v>
      </c>
      <c r="K44" s="4">
        <f t="shared" si="12"/>
        <v>1</v>
      </c>
      <c r="L44">
        <v>11.25</v>
      </c>
      <c r="M44" s="4">
        <f t="shared" si="13"/>
        <v>1</v>
      </c>
      <c r="N44">
        <v>11.85</v>
      </c>
      <c r="O44" s="4">
        <f t="shared" si="14"/>
        <v>1</v>
      </c>
      <c r="P44">
        <v>12.62</v>
      </c>
      <c r="Q44" s="4">
        <f t="shared" si="15"/>
        <v>0</v>
      </c>
    </row>
    <row r="45" spans="1:17" x14ac:dyDescent="0.25">
      <c r="A45" t="s">
        <v>319</v>
      </c>
      <c r="B45" s="2">
        <v>46.75</v>
      </c>
      <c r="C45" s="4">
        <f t="shared" si="8"/>
        <v>1</v>
      </c>
      <c r="D45" s="4">
        <v>8.5500000000000007</v>
      </c>
      <c r="E45" s="4">
        <f t="shared" si="9"/>
        <v>0</v>
      </c>
      <c r="F45" s="4">
        <v>9.2200000000000006</v>
      </c>
      <c r="G45" s="4">
        <f t="shared" si="10"/>
        <v>0</v>
      </c>
      <c r="H45">
        <v>14.71</v>
      </c>
      <c r="I45" s="4">
        <f t="shared" si="11"/>
        <v>1</v>
      </c>
      <c r="J45">
        <v>8.36</v>
      </c>
      <c r="K45" s="4">
        <f t="shared" si="12"/>
        <v>0</v>
      </c>
      <c r="L45">
        <v>7.51</v>
      </c>
      <c r="M45" s="4">
        <f t="shared" si="13"/>
        <v>0</v>
      </c>
      <c r="N45">
        <v>7.81</v>
      </c>
      <c r="O45" s="4">
        <f t="shared" si="14"/>
        <v>0</v>
      </c>
      <c r="P45">
        <v>10.31</v>
      </c>
      <c r="Q45" s="4">
        <f t="shared" si="15"/>
        <v>0</v>
      </c>
    </row>
    <row r="46" spans="1:17" x14ac:dyDescent="0.25">
      <c r="A46" s="4" t="s">
        <v>123</v>
      </c>
      <c r="B46" s="12">
        <v>26.85</v>
      </c>
      <c r="C46" s="4">
        <f t="shared" si="8"/>
        <v>1</v>
      </c>
      <c r="D46" s="4">
        <v>13.01</v>
      </c>
      <c r="E46" s="4">
        <f t="shared" si="9"/>
        <v>1</v>
      </c>
      <c r="F46" s="4">
        <v>13.5</v>
      </c>
      <c r="G46" s="4">
        <f t="shared" si="10"/>
        <v>1</v>
      </c>
      <c r="H46">
        <v>17.73</v>
      </c>
      <c r="I46" s="4">
        <f t="shared" si="11"/>
        <v>1</v>
      </c>
      <c r="J46">
        <v>12.84</v>
      </c>
      <c r="K46" s="4">
        <f t="shared" si="12"/>
        <v>1</v>
      </c>
      <c r="L46">
        <v>11.69</v>
      </c>
      <c r="M46" s="4">
        <f t="shared" si="13"/>
        <v>1</v>
      </c>
      <c r="N46">
        <v>11.94</v>
      </c>
      <c r="O46" s="4">
        <f t="shared" si="14"/>
        <v>1</v>
      </c>
      <c r="P46">
        <v>14.18</v>
      </c>
      <c r="Q46" s="4">
        <f t="shared" si="15"/>
        <v>0</v>
      </c>
    </row>
    <row r="47" spans="1:17" x14ac:dyDescent="0.25">
      <c r="A47" s="4" t="s">
        <v>122</v>
      </c>
      <c r="B47" s="12">
        <v>40.700000000000003</v>
      </c>
      <c r="C47" s="4">
        <f t="shared" si="8"/>
        <v>1</v>
      </c>
      <c r="D47" s="4">
        <v>6.35</v>
      </c>
      <c r="E47" s="4">
        <f t="shared" si="9"/>
        <v>0</v>
      </c>
      <c r="F47" s="4">
        <v>6.68</v>
      </c>
      <c r="G47" s="4">
        <f t="shared" si="10"/>
        <v>0</v>
      </c>
      <c r="H47">
        <v>9.56</v>
      </c>
      <c r="I47" s="4">
        <f t="shared" si="11"/>
        <v>0</v>
      </c>
      <c r="J47">
        <v>6.18</v>
      </c>
      <c r="K47" s="4">
        <f t="shared" si="12"/>
        <v>0</v>
      </c>
      <c r="L47">
        <v>6.09</v>
      </c>
      <c r="M47" s="4">
        <f t="shared" si="13"/>
        <v>0</v>
      </c>
      <c r="N47">
        <v>6.34</v>
      </c>
      <c r="O47" s="4">
        <f t="shared" si="14"/>
        <v>0</v>
      </c>
      <c r="P47">
        <v>8.56</v>
      </c>
      <c r="Q47" s="4">
        <f t="shared" si="15"/>
        <v>0</v>
      </c>
    </row>
    <row r="48" spans="1:17" x14ac:dyDescent="0.25">
      <c r="A48" s="4" t="s">
        <v>225</v>
      </c>
      <c r="B48" s="12">
        <v>9.06</v>
      </c>
      <c r="C48" s="4">
        <f t="shared" si="8"/>
        <v>0</v>
      </c>
      <c r="D48" s="4">
        <v>10.02</v>
      </c>
      <c r="E48" s="4">
        <f t="shared" si="9"/>
        <v>0</v>
      </c>
      <c r="F48" s="4">
        <v>10.8</v>
      </c>
      <c r="G48" s="4">
        <f t="shared" si="10"/>
        <v>0</v>
      </c>
      <c r="H48">
        <v>16.649999999999999</v>
      </c>
      <c r="I48" s="4">
        <f t="shared" si="11"/>
        <v>1</v>
      </c>
      <c r="J48">
        <v>9.23</v>
      </c>
      <c r="K48" s="4">
        <f t="shared" si="12"/>
        <v>0</v>
      </c>
      <c r="L48">
        <v>7.15</v>
      </c>
      <c r="M48" s="4">
        <f t="shared" si="13"/>
        <v>0</v>
      </c>
      <c r="N48">
        <v>7.15</v>
      </c>
      <c r="O48" s="4">
        <f t="shared" si="14"/>
        <v>0</v>
      </c>
      <c r="P48">
        <v>7.15</v>
      </c>
      <c r="Q48" s="4">
        <f t="shared" si="15"/>
        <v>0</v>
      </c>
    </row>
    <row r="49" spans="1:17" x14ac:dyDescent="0.25">
      <c r="A49" s="4" t="s">
        <v>98</v>
      </c>
      <c r="B49" s="12">
        <v>17.45</v>
      </c>
      <c r="C49" s="4">
        <f t="shared" si="8"/>
        <v>0</v>
      </c>
      <c r="D49" s="4">
        <v>10.18</v>
      </c>
      <c r="E49" s="4">
        <f t="shared" si="9"/>
        <v>0</v>
      </c>
      <c r="F49" s="4">
        <v>10.56</v>
      </c>
      <c r="G49" s="4">
        <f t="shared" si="10"/>
        <v>0</v>
      </c>
      <c r="H49">
        <v>13.58</v>
      </c>
      <c r="I49" s="4">
        <f t="shared" si="11"/>
        <v>0</v>
      </c>
      <c r="J49">
        <v>9.7100000000000009</v>
      </c>
      <c r="K49" s="4">
        <f t="shared" si="12"/>
        <v>0</v>
      </c>
      <c r="L49">
        <v>8.68</v>
      </c>
      <c r="M49" s="4">
        <f t="shared" si="13"/>
        <v>0</v>
      </c>
      <c r="N49">
        <v>8.7200000000000006</v>
      </c>
      <c r="O49" s="4">
        <f t="shared" si="14"/>
        <v>0</v>
      </c>
      <c r="P49">
        <v>9.0399999999999991</v>
      </c>
      <c r="Q49" s="4">
        <f t="shared" si="15"/>
        <v>0</v>
      </c>
    </row>
    <row r="50" spans="1:17" x14ac:dyDescent="0.25">
      <c r="A50" s="4" t="s">
        <v>71</v>
      </c>
      <c r="B50" s="12">
        <v>6.98</v>
      </c>
      <c r="C50" s="4">
        <f t="shared" si="8"/>
        <v>0</v>
      </c>
      <c r="D50" s="4">
        <v>6.96</v>
      </c>
      <c r="E50" s="4">
        <f t="shared" si="9"/>
        <v>0</v>
      </c>
      <c r="F50" s="4">
        <v>7.4</v>
      </c>
      <c r="G50" s="4">
        <f t="shared" si="10"/>
        <v>0</v>
      </c>
      <c r="H50">
        <v>11.42</v>
      </c>
      <c r="I50" s="4">
        <f t="shared" si="11"/>
        <v>0</v>
      </c>
      <c r="J50">
        <v>6.51</v>
      </c>
      <c r="K50" s="4">
        <f t="shared" si="12"/>
        <v>0</v>
      </c>
      <c r="L50">
        <v>6.11</v>
      </c>
      <c r="M50" s="4">
        <f t="shared" si="13"/>
        <v>0</v>
      </c>
      <c r="N50">
        <v>6.51</v>
      </c>
      <c r="O50" s="4">
        <f t="shared" si="14"/>
        <v>0</v>
      </c>
      <c r="P50">
        <v>10.130000000000001</v>
      </c>
      <c r="Q50" s="4">
        <f t="shared" si="15"/>
        <v>0</v>
      </c>
    </row>
    <row r="51" spans="1:17" x14ac:dyDescent="0.25">
      <c r="A51" s="4" t="s">
        <v>14</v>
      </c>
      <c r="B51" s="12">
        <v>24.52</v>
      </c>
      <c r="C51" s="4">
        <f t="shared" si="8"/>
        <v>0</v>
      </c>
      <c r="D51" s="4">
        <v>7.54</v>
      </c>
      <c r="E51" s="4">
        <f t="shared" si="9"/>
        <v>0</v>
      </c>
      <c r="F51" s="4">
        <v>7.71</v>
      </c>
      <c r="G51" s="4">
        <f t="shared" si="10"/>
        <v>0</v>
      </c>
      <c r="H51">
        <v>9.2100000000000009</v>
      </c>
      <c r="I51" s="4">
        <f t="shared" si="11"/>
        <v>0</v>
      </c>
      <c r="J51">
        <v>6.89</v>
      </c>
      <c r="K51" s="4">
        <f t="shared" si="12"/>
        <v>0</v>
      </c>
      <c r="L51">
        <v>6.59</v>
      </c>
      <c r="M51" s="4">
        <f t="shared" si="13"/>
        <v>0</v>
      </c>
      <c r="N51">
        <v>6.67</v>
      </c>
      <c r="O51" s="4">
        <f t="shared" si="14"/>
        <v>0</v>
      </c>
      <c r="P51">
        <v>7.4</v>
      </c>
      <c r="Q51" s="4">
        <f t="shared" si="15"/>
        <v>0</v>
      </c>
    </row>
    <row r="52" spans="1:17" x14ac:dyDescent="0.25">
      <c r="A52" s="4" t="s">
        <v>4</v>
      </c>
      <c r="B52" s="12">
        <v>22.26</v>
      </c>
      <c r="C52" s="4">
        <f t="shared" si="8"/>
        <v>0</v>
      </c>
      <c r="D52" s="4">
        <v>7.38</v>
      </c>
      <c r="E52" s="4">
        <f t="shared" si="9"/>
        <v>0</v>
      </c>
      <c r="F52" s="4">
        <v>7.99</v>
      </c>
      <c r="G52" s="4">
        <f t="shared" si="10"/>
        <v>0</v>
      </c>
      <c r="H52">
        <v>13.48</v>
      </c>
      <c r="I52" s="4">
        <f t="shared" si="11"/>
        <v>0</v>
      </c>
      <c r="J52">
        <v>7.06</v>
      </c>
      <c r="K52" s="4">
        <f t="shared" si="12"/>
        <v>0</v>
      </c>
      <c r="L52">
        <v>7.02</v>
      </c>
      <c r="M52" s="4">
        <f t="shared" si="13"/>
        <v>0</v>
      </c>
      <c r="N52">
        <v>7.18</v>
      </c>
      <c r="O52" s="4">
        <f t="shared" si="14"/>
        <v>0</v>
      </c>
      <c r="P52">
        <v>8.65</v>
      </c>
      <c r="Q52" s="4">
        <f t="shared" si="15"/>
        <v>0</v>
      </c>
    </row>
    <row r="53" spans="1:17" x14ac:dyDescent="0.25">
      <c r="A53" s="4" t="s">
        <v>99</v>
      </c>
      <c r="B53" s="12">
        <v>7.32</v>
      </c>
      <c r="C53" s="4">
        <f t="shared" si="8"/>
        <v>0</v>
      </c>
      <c r="D53" s="4">
        <v>5.7</v>
      </c>
      <c r="E53" s="4">
        <f t="shared" si="9"/>
        <v>0</v>
      </c>
      <c r="F53" s="4">
        <v>6.32</v>
      </c>
      <c r="G53" s="4">
        <f t="shared" si="10"/>
        <v>0</v>
      </c>
      <c r="H53">
        <v>11.1</v>
      </c>
      <c r="I53" s="4">
        <f t="shared" si="11"/>
        <v>0</v>
      </c>
      <c r="J53">
        <v>4.8499999999999996</v>
      </c>
      <c r="K53" s="4">
        <f t="shared" si="12"/>
        <v>0</v>
      </c>
      <c r="L53">
        <v>5.04</v>
      </c>
      <c r="M53" s="4">
        <f t="shared" si="13"/>
        <v>0</v>
      </c>
      <c r="N53">
        <v>5.19</v>
      </c>
      <c r="O53" s="4">
        <f t="shared" si="14"/>
        <v>0</v>
      </c>
      <c r="P53">
        <v>6.48</v>
      </c>
      <c r="Q53" s="4">
        <f t="shared" si="15"/>
        <v>0</v>
      </c>
    </row>
    <row r="54" spans="1:17" x14ac:dyDescent="0.25">
      <c r="A54" s="4" t="s">
        <v>223</v>
      </c>
      <c r="B54" s="12">
        <v>14.94</v>
      </c>
      <c r="C54" s="4">
        <f t="shared" si="8"/>
        <v>0</v>
      </c>
      <c r="D54" s="4">
        <v>6.8</v>
      </c>
      <c r="E54" s="4">
        <f t="shared" si="9"/>
        <v>0</v>
      </c>
      <c r="F54" s="4">
        <v>7.25</v>
      </c>
      <c r="G54" s="4">
        <f t="shared" si="10"/>
        <v>0</v>
      </c>
      <c r="H54">
        <v>10.75</v>
      </c>
      <c r="I54" s="4">
        <f t="shared" si="11"/>
        <v>0</v>
      </c>
      <c r="J54">
        <v>6.6</v>
      </c>
      <c r="K54" s="4">
        <f t="shared" si="12"/>
        <v>0</v>
      </c>
      <c r="L54">
        <v>6.05</v>
      </c>
      <c r="M54" s="4">
        <f t="shared" si="13"/>
        <v>0</v>
      </c>
      <c r="N54">
        <v>6.33</v>
      </c>
      <c r="O54" s="4">
        <f t="shared" si="14"/>
        <v>0</v>
      </c>
      <c r="P54">
        <v>8.67</v>
      </c>
      <c r="Q54" s="4">
        <f t="shared" si="15"/>
        <v>0</v>
      </c>
    </row>
    <row r="55" spans="1:17" x14ac:dyDescent="0.25">
      <c r="A55" s="4" t="s">
        <v>226</v>
      </c>
      <c r="B55" s="12">
        <v>5.65</v>
      </c>
      <c r="C55" s="4">
        <f t="shared" si="8"/>
        <v>0</v>
      </c>
      <c r="D55" s="4">
        <v>9.32</v>
      </c>
      <c r="E55" s="4">
        <f t="shared" si="9"/>
        <v>0</v>
      </c>
      <c r="F55" s="4">
        <v>10.210000000000001</v>
      </c>
      <c r="G55" s="4">
        <f t="shared" si="10"/>
        <v>0</v>
      </c>
      <c r="H55">
        <v>17.64</v>
      </c>
      <c r="I55" s="4">
        <f t="shared" si="11"/>
        <v>1</v>
      </c>
      <c r="J55">
        <v>8.4700000000000006</v>
      </c>
      <c r="K55" s="4">
        <f t="shared" si="12"/>
        <v>0</v>
      </c>
      <c r="L55">
        <v>7.39</v>
      </c>
      <c r="M55" s="4">
        <f t="shared" si="13"/>
        <v>0</v>
      </c>
      <c r="N55">
        <v>7.39</v>
      </c>
      <c r="O55" s="4">
        <f t="shared" si="14"/>
        <v>0</v>
      </c>
      <c r="P55">
        <v>7.39</v>
      </c>
      <c r="Q55" s="4">
        <f t="shared" si="15"/>
        <v>0</v>
      </c>
    </row>
    <row r="56" spans="1:17" x14ac:dyDescent="0.25">
      <c r="A56" s="4" t="s">
        <v>322</v>
      </c>
      <c r="B56" s="12">
        <v>75.14</v>
      </c>
      <c r="C56" s="4">
        <f t="shared" si="8"/>
        <v>1</v>
      </c>
      <c r="D56" s="4">
        <v>9.3800000000000008</v>
      </c>
      <c r="E56" s="4">
        <f t="shared" si="9"/>
        <v>0</v>
      </c>
      <c r="F56" s="4">
        <v>10.56</v>
      </c>
      <c r="G56" s="4">
        <f t="shared" si="10"/>
        <v>0</v>
      </c>
      <c r="H56">
        <v>17.73</v>
      </c>
      <c r="I56" s="4">
        <f t="shared" si="11"/>
        <v>1</v>
      </c>
      <c r="J56">
        <v>9.15</v>
      </c>
      <c r="K56" s="4">
        <f t="shared" si="12"/>
        <v>0</v>
      </c>
      <c r="L56">
        <v>7.25</v>
      </c>
      <c r="M56" s="4">
        <f t="shared" si="13"/>
        <v>0</v>
      </c>
      <c r="N56">
        <v>7.7</v>
      </c>
      <c r="O56" s="4">
        <f t="shared" si="14"/>
        <v>0</v>
      </c>
      <c r="P56">
        <v>10.08</v>
      </c>
      <c r="Q56" s="4">
        <f t="shared" si="15"/>
        <v>0</v>
      </c>
    </row>
    <row r="57" spans="1:17" x14ac:dyDescent="0.25">
      <c r="A57" s="4" t="s">
        <v>176</v>
      </c>
      <c r="B57" s="12">
        <v>26.61</v>
      </c>
      <c r="C57" s="4">
        <f t="shared" si="8"/>
        <v>1</v>
      </c>
      <c r="D57" s="4">
        <v>8.3800000000000008</v>
      </c>
      <c r="E57" s="4">
        <f t="shared" si="9"/>
        <v>0</v>
      </c>
      <c r="F57" s="4">
        <v>8.76</v>
      </c>
      <c r="G57" s="4">
        <f t="shared" si="10"/>
        <v>0</v>
      </c>
      <c r="H57">
        <v>12.02</v>
      </c>
      <c r="I57" s="4">
        <f t="shared" si="11"/>
        <v>0</v>
      </c>
      <c r="J57">
        <v>7.61</v>
      </c>
      <c r="K57" s="4">
        <f t="shared" si="12"/>
        <v>0</v>
      </c>
      <c r="L57">
        <v>7.97</v>
      </c>
      <c r="M57" s="4">
        <f t="shared" si="13"/>
        <v>0</v>
      </c>
      <c r="N57">
        <v>8.1</v>
      </c>
      <c r="O57" s="4">
        <f t="shared" si="14"/>
        <v>0</v>
      </c>
      <c r="P57">
        <v>9.24</v>
      </c>
      <c r="Q57" s="4">
        <f t="shared" si="15"/>
        <v>0</v>
      </c>
    </row>
    <row r="58" spans="1:17" x14ac:dyDescent="0.25">
      <c r="A58" s="4" t="s">
        <v>155</v>
      </c>
      <c r="B58" s="12">
        <v>55.13</v>
      </c>
      <c r="C58" s="4">
        <f t="shared" si="8"/>
        <v>1</v>
      </c>
      <c r="D58" s="4">
        <v>5.81</v>
      </c>
      <c r="E58" s="4">
        <f t="shared" si="9"/>
        <v>0</v>
      </c>
      <c r="F58" s="4">
        <v>7.23</v>
      </c>
      <c r="G58" s="4">
        <f t="shared" si="10"/>
        <v>0</v>
      </c>
      <c r="H58">
        <v>15.7</v>
      </c>
      <c r="I58" s="4">
        <f t="shared" si="11"/>
        <v>1</v>
      </c>
      <c r="J58">
        <v>5.35</v>
      </c>
      <c r="K58" s="4">
        <f t="shared" si="12"/>
        <v>0</v>
      </c>
      <c r="L58">
        <v>5.81</v>
      </c>
      <c r="M58" s="4">
        <f t="shared" si="13"/>
        <v>0</v>
      </c>
      <c r="N58">
        <v>7.21</v>
      </c>
      <c r="O58" s="4">
        <f t="shared" si="14"/>
        <v>0</v>
      </c>
      <c r="P58">
        <v>15.56</v>
      </c>
      <c r="Q58" s="4">
        <f t="shared" si="15"/>
        <v>1</v>
      </c>
    </row>
    <row r="59" spans="1:17" x14ac:dyDescent="0.25">
      <c r="A59" t="s">
        <v>326</v>
      </c>
      <c r="B59" s="12">
        <v>82.79</v>
      </c>
      <c r="C59" s="4">
        <f t="shared" si="8"/>
        <v>1</v>
      </c>
      <c r="D59" s="4">
        <v>4.5999999999999996</v>
      </c>
      <c r="E59" s="4">
        <f t="shared" si="9"/>
        <v>0</v>
      </c>
      <c r="F59" s="4">
        <v>5.89</v>
      </c>
      <c r="G59" s="4">
        <f t="shared" si="10"/>
        <v>0</v>
      </c>
      <c r="H59">
        <v>14.02</v>
      </c>
      <c r="I59" s="4">
        <f t="shared" si="11"/>
        <v>0</v>
      </c>
      <c r="J59">
        <v>4.53</v>
      </c>
      <c r="K59" s="4">
        <f t="shared" si="12"/>
        <v>0</v>
      </c>
      <c r="L59">
        <v>4.4400000000000004</v>
      </c>
      <c r="M59" s="4">
        <f t="shared" si="13"/>
        <v>0</v>
      </c>
      <c r="N59">
        <v>5.47</v>
      </c>
      <c r="O59" s="4">
        <f t="shared" si="14"/>
        <v>0</v>
      </c>
      <c r="P59">
        <v>12.33</v>
      </c>
      <c r="Q59" s="4">
        <f t="shared" si="15"/>
        <v>0</v>
      </c>
    </row>
    <row r="60" spans="1:17" x14ac:dyDescent="0.25">
      <c r="A60" t="s">
        <v>327</v>
      </c>
      <c r="B60" s="12">
        <v>49.53</v>
      </c>
      <c r="C60" s="4">
        <f t="shared" si="8"/>
        <v>1</v>
      </c>
      <c r="D60" s="4">
        <v>3.87</v>
      </c>
      <c r="E60" s="4">
        <f t="shared" si="9"/>
        <v>0</v>
      </c>
      <c r="F60" s="4">
        <v>4.3600000000000003</v>
      </c>
      <c r="G60" s="4">
        <f t="shared" si="10"/>
        <v>0</v>
      </c>
      <c r="H60">
        <v>8.66</v>
      </c>
      <c r="I60" s="4">
        <f t="shared" si="11"/>
        <v>0</v>
      </c>
      <c r="J60">
        <v>3.56</v>
      </c>
      <c r="K60" s="4">
        <f t="shared" si="12"/>
        <v>0</v>
      </c>
      <c r="L60">
        <v>3.13</v>
      </c>
      <c r="M60" s="4">
        <f t="shared" si="13"/>
        <v>0</v>
      </c>
      <c r="N60">
        <v>3.18</v>
      </c>
      <c r="O60" s="4">
        <f t="shared" si="14"/>
        <v>0</v>
      </c>
      <c r="P60">
        <v>3.59</v>
      </c>
      <c r="Q60" s="4">
        <f t="shared" si="15"/>
        <v>0</v>
      </c>
    </row>
    <row r="61" spans="1:17" x14ac:dyDescent="0.25">
      <c r="A61" s="4" t="s">
        <v>5</v>
      </c>
      <c r="B61" s="12">
        <v>25.23</v>
      </c>
      <c r="C61" s="4">
        <f t="shared" si="8"/>
        <v>0</v>
      </c>
      <c r="D61" s="4">
        <v>10.01</v>
      </c>
      <c r="E61" s="4">
        <f t="shared" si="9"/>
        <v>0</v>
      </c>
      <c r="F61" s="4">
        <v>10.34</v>
      </c>
      <c r="G61" s="4">
        <f t="shared" si="10"/>
        <v>0</v>
      </c>
      <c r="H61">
        <v>13.25</v>
      </c>
      <c r="I61" s="4">
        <f t="shared" si="11"/>
        <v>0</v>
      </c>
      <c r="J61">
        <v>9.42</v>
      </c>
      <c r="K61" s="4">
        <f t="shared" si="12"/>
        <v>0</v>
      </c>
      <c r="L61">
        <v>8.43</v>
      </c>
      <c r="M61" s="4">
        <f t="shared" si="13"/>
        <v>0</v>
      </c>
      <c r="N61">
        <v>8.49</v>
      </c>
      <c r="O61" s="4">
        <f t="shared" si="14"/>
        <v>0</v>
      </c>
      <c r="P61">
        <v>9.0299999999999994</v>
      </c>
      <c r="Q61" s="4">
        <f t="shared" si="15"/>
        <v>0</v>
      </c>
    </row>
    <row r="62" spans="1:17" x14ac:dyDescent="0.25">
      <c r="A62" s="4" t="s">
        <v>100</v>
      </c>
      <c r="B62" s="12">
        <v>22.01</v>
      </c>
      <c r="C62" s="4">
        <f t="shared" si="8"/>
        <v>0</v>
      </c>
      <c r="D62" s="4">
        <v>8.48</v>
      </c>
      <c r="E62" s="4">
        <f t="shared" si="9"/>
        <v>0</v>
      </c>
      <c r="F62" s="4">
        <v>8.8800000000000008</v>
      </c>
      <c r="G62" s="4">
        <f t="shared" si="10"/>
        <v>0</v>
      </c>
      <c r="H62">
        <v>12.43</v>
      </c>
      <c r="I62" s="4">
        <f t="shared" si="11"/>
        <v>0</v>
      </c>
      <c r="J62">
        <v>8.08</v>
      </c>
      <c r="K62" s="4">
        <f t="shared" si="12"/>
        <v>0</v>
      </c>
      <c r="L62">
        <v>6.89</v>
      </c>
      <c r="M62" s="4">
        <f t="shared" si="13"/>
        <v>0</v>
      </c>
      <c r="N62">
        <v>7.08</v>
      </c>
      <c r="O62" s="4">
        <f t="shared" si="14"/>
        <v>0</v>
      </c>
      <c r="P62">
        <v>8.77</v>
      </c>
      <c r="Q62" s="4">
        <f t="shared" si="15"/>
        <v>0</v>
      </c>
    </row>
    <row r="63" spans="1:17" x14ac:dyDescent="0.25">
      <c r="A63" s="4" t="s">
        <v>101</v>
      </c>
      <c r="B63" s="12">
        <v>20.46</v>
      </c>
      <c r="C63" s="4">
        <f t="shared" si="8"/>
        <v>0</v>
      </c>
      <c r="D63" s="4">
        <v>7.14</v>
      </c>
      <c r="E63" s="4">
        <f t="shared" si="9"/>
        <v>0</v>
      </c>
      <c r="F63" s="4">
        <v>7.4</v>
      </c>
      <c r="G63" s="4">
        <f t="shared" si="10"/>
        <v>0</v>
      </c>
      <c r="H63">
        <v>9.61</v>
      </c>
      <c r="I63" s="4">
        <f t="shared" si="11"/>
        <v>0</v>
      </c>
      <c r="J63">
        <v>6.89</v>
      </c>
      <c r="K63" s="4">
        <f t="shared" si="12"/>
        <v>0</v>
      </c>
      <c r="L63">
        <v>5.54</v>
      </c>
      <c r="M63" s="4">
        <f t="shared" si="13"/>
        <v>0</v>
      </c>
      <c r="N63">
        <v>5.57</v>
      </c>
      <c r="O63" s="4">
        <f t="shared" si="14"/>
        <v>0</v>
      </c>
      <c r="P63">
        <v>5.85</v>
      </c>
      <c r="Q63" s="4">
        <f t="shared" si="15"/>
        <v>0</v>
      </c>
    </row>
    <row r="64" spans="1:17" x14ac:dyDescent="0.25">
      <c r="A64" s="4" t="s">
        <v>102</v>
      </c>
      <c r="B64" s="12">
        <v>19.3</v>
      </c>
      <c r="C64" s="4">
        <f t="shared" si="8"/>
        <v>0</v>
      </c>
      <c r="D64" s="4">
        <v>6.92</v>
      </c>
      <c r="E64" s="4">
        <f t="shared" si="9"/>
        <v>0</v>
      </c>
      <c r="F64" s="4">
        <v>7.15</v>
      </c>
      <c r="G64" s="4">
        <f t="shared" si="10"/>
        <v>0</v>
      </c>
      <c r="H64">
        <v>9.1999999999999993</v>
      </c>
      <c r="I64" s="4">
        <f t="shared" si="11"/>
        <v>0</v>
      </c>
      <c r="J64">
        <v>6.55</v>
      </c>
      <c r="K64" s="4">
        <f t="shared" si="12"/>
        <v>0</v>
      </c>
      <c r="L64">
        <v>5.7</v>
      </c>
      <c r="M64" s="4">
        <f t="shared" si="13"/>
        <v>0</v>
      </c>
      <c r="N64">
        <v>5.7</v>
      </c>
      <c r="O64" s="4">
        <f t="shared" si="14"/>
        <v>0</v>
      </c>
      <c r="P64">
        <v>5.7</v>
      </c>
      <c r="Q64" s="4">
        <f t="shared" si="15"/>
        <v>0</v>
      </c>
    </row>
    <row r="65" spans="1:17" x14ac:dyDescent="0.25">
      <c r="A65" s="4" t="s">
        <v>70</v>
      </c>
      <c r="B65" s="12">
        <v>21.81</v>
      </c>
      <c r="C65" s="4">
        <f t="shared" si="8"/>
        <v>0</v>
      </c>
      <c r="D65" s="4">
        <v>8.94</v>
      </c>
      <c r="E65" s="4">
        <f t="shared" si="9"/>
        <v>0</v>
      </c>
      <c r="F65" s="4">
        <v>9.1999999999999993</v>
      </c>
      <c r="G65" s="4">
        <f t="shared" si="10"/>
        <v>0</v>
      </c>
      <c r="H65">
        <v>11.51</v>
      </c>
      <c r="I65" s="4">
        <f t="shared" si="11"/>
        <v>0</v>
      </c>
      <c r="J65">
        <v>8.33</v>
      </c>
      <c r="K65" s="4">
        <f t="shared" si="12"/>
        <v>0</v>
      </c>
      <c r="L65">
        <v>7.02</v>
      </c>
      <c r="M65" s="4">
        <f t="shared" si="13"/>
        <v>0</v>
      </c>
      <c r="N65">
        <v>7.02</v>
      </c>
      <c r="O65" s="4">
        <f t="shared" si="14"/>
        <v>0</v>
      </c>
      <c r="P65">
        <v>7.02</v>
      </c>
      <c r="Q65" s="4">
        <f t="shared" si="15"/>
        <v>0</v>
      </c>
    </row>
    <row r="66" spans="1:17" x14ac:dyDescent="0.25">
      <c r="A66" s="4" t="s">
        <v>243</v>
      </c>
      <c r="B66" s="12">
        <v>40.159999999999997</v>
      </c>
      <c r="C66" s="4">
        <f t="shared" ref="C66:C71" si="16">IF(B66&lt;C$169,0,1)</f>
        <v>1</v>
      </c>
      <c r="D66" s="4">
        <v>1.96</v>
      </c>
      <c r="E66" s="4">
        <f t="shared" ref="E66:E71" si="17">IF(D66&lt;E$169,0,1)</f>
        <v>0</v>
      </c>
      <c r="F66" s="4">
        <v>2.74</v>
      </c>
      <c r="G66" s="4">
        <f t="shared" ref="G66:G71" si="18">IF(F66&lt;G$169,0,1)</f>
        <v>0</v>
      </c>
      <c r="H66">
        <v>9.5500000000000007</v>
      </c>
      <c r="I66" s="4">
        <f t="shared" ref="I66:I71" si="19">IF(H66&lt;I$169,0,1)</f>
        <v>0</v>
      </c>
      <c r="J66">
        <v>1.96</v>
      </c>
      <c r="K66" s="4">
        <f t="shared" ref="K66:K71" si="20">IF(J66&lt;K$169,0,1)</f>
        <v>0</v>
      </c>
      <c r="L66">
        <v>1.96</v>
      </c>
      <c r="M66" s="4">
        <f t="shared" ref="M66:M71" si="21">IF(L66&lt;M$169,0,1)</f>
        <v>0</v>
      </c>
      <c r="N66">
        <v>2.74</v>
      </c>
      <c r="O66" s="4">
        <f t="shared" ref="O66:O71" si="22">IF(N66&lt;O$169,0,1)</f>
        <v>0</v>
      </c>
      <c r="P66">
        <v>9.5500000000000007</v>
      </c>
      <c r="Q66" s="4">
        <f t="shared" ref="Q66:Q71" si="23">IF(P66&lt;Q$169,0,1)</f>
        <v>0</v>
      </c>
    </row>
    <row r="67" spans="1:17" x14ac:dyDescent="0.25">
      <c r="A67" s="4" t="s">
        <v>250</v>
      </c>
      <c r="B67" s="12">
        <v>31.97</v>
      </c>
      <c r="C67" s="4">
        <f t="shared" si="16"/>
        <v>1</v>
      </c>
      <c r="D67" s="4">
        <v>4.04</v>
      </c>
      <c r="E67" s="4">
        <f t="shared" si="17"/>
        <v>0</v>
      </c>
      <c r="F67" s="4">
        <v>4.93</v>
      </c>
      <c r="G67" s="4">
        <f t="shared" si="18"/>
        <v>0</v>
      </c>
      <c r="H67">
        <v>11.7</v>
      </c>
      <c r="I67" s="4">
        <f t="shared" si="19"/>
        <v>0</v>
      </c>
      <c r="J67">
        <v>3.99</v>
      </c>
      <c r="K67" s="4">
        <f t="shared" si="20"/>
        <v>0</v>
      </c>
      <c r="L67">
        <v>4.04</v>
      </c>
      <c r="M67" s="4">
        <f t="shared" si="21"/>
        <v>0</v>
      </c>
      <c r="N67">
        <v>4.91</v>
      </c>
      <c r="O67" s="4">
        <f t="shared" si="22"/>
        <v>0</v>
      </c>
      <c r="P67">
        <v>11.63</v>
      </c>
      <c r="Q67" s="4">
        <f t="shared" si="23"/>
        <v>0</v>
      </c>
    </row>
    <row r="68" spans="1:17" x14ac:dyDescent="0.25">
      <c r="A68" s="4" t="s">
        <v>209</v>
      </c>
      <c r="B68" s="12">
        <v>29.98</v>
      </c>
      <c r="C68" s="4">
        <f t="shared" si="16"/>
        <v>1</v>
      </c>
      <c r="D68" s="4">
        <v>1.93</v>
      </c>
      <c r="E68" s="4">
        <f t="shared" si="17"/>
        <v>0</v>
      </c>
      <c r="F68" s="4">
        <v>2.85</v>
      </c>
      <c r="G68" s="4">
        <f t="shared" si="18"/>
        <v>0</v>
      </c>
      <c r="H68">
        <v>9.86</v>
      </c>
      <c r="I68" s="4">
        <f t="shared" si="19"/>
        <v>0</v>
      </c>
      <c r="J68">
        <v>1.83</v>
      </c>
      <c r="K68" s="4">
        <f t="shared" si="20"/>
        <v>0</v>
      </c>
      <c r="L68">
        <v>1.71</v>
      </c>
      <c r="M68" s="4">
        <f t="shared" si="21"/>
        <v>0</v>
      </c>
      <c r="N68">
        <v>2.42</v>
      </c>
      <c r="O68" s="4">
        <f t="shared" si="22"/>
        <v>0</v>
      </c>
      <c r="P68">
        <v>7.79</v>
      </c>
      <c r="Q68" s="4">
        <f t="shared" si="23"/>
        <v>0</v>
      </c>
    </row>
    <row r="69" spans="1:17" x14ac:dyDescent="0.25">
      <c r="A69" s="4" t="s">
        <v>210</v>
      </c>
      <c r="B69" s="12">
        <v>4.0999999999999996</v>
      </c>
      <c r="C69" s="4">
        <f t="shared" si="16"/>
        <v>0</v>
      </c>
      <c r="D69" s="4">
        <v>9.98</v>
      </c>
      <c r="E69" s="4">
        <f t="shared" si="17"/>
        <v>0</v>
      </c>
      <c r="F69" s="4">
        <v>11.4</v>
      </c>
      <c r="G69" s="4">
        <f t="shared" si="18"/>
        <v>1</v>
      </c>
      <c r="H69">
        <v>19.239999999999998</v>
      </c>
      <c r="I69" s="4">
        <f t="shared" si="19"/>
        <v>1</v>
      </c>
      <c r="J69">
        <v>8.17</v>
      </c>
      <c r="K69" s="4">
        <f t="shared" si="20"/>
        <v>0</v>
      </c>
      <c r="L69">
        <v>7.59</v>
      </c>
      <c r="M69" s="4">
        <f t="shared" si="21"/>
        <v>0</v>
      </c>
      <c r="N69">
        <v>7.59</v>
      </c>
      <c r="O69" s="4">
        <f t="shared" si="22"/>
        <v>0</v>
      </c>
      <c r="P69">
        <v>7.59</v>
      </c>
      <c r="Q69" s="4">
        <f t="shared" si="23"/>
        <v>0</v>
      </c>
    </row>
    <row r="70" spans="1:17" x14ac:dyDescent="0.25">
      <c r="A70" t="s">
        <v>212</v>
      </c>
      <c r="B70" s="2">
        <v>15.25</v>
      </c>
      <c r="C70" s="4">
        <f t="shared" si="16"/>
        <v>0</v>
      </c>
      <c r="D70" s="4">
        <v>14.06</v>
      </c>
      <c r="E70" s="4">
        <f t="shared" si="17"/>
        <v>1</v>
      </c>
      <c r="F70" s="4">
        <v>14.83</v>
      </c>
      <c r="G70" s="4">
        <f t="shared" si="18"/>
        <v>1</v>
      </c>
      <c r="H70">
        <v>19.52</v>
      </c>
      <c r="I70" s="4">
        <f t="shared" si="19"/>
        <v>1</v>
      </c>
      <c r="J70">
        <v>12.8</v>
      </c>
      <c r="K70" s="4">
        <f t="shared" si="20"/>
        <v>1</v>
      </c>
      <c r="L70">
        <v>11</v>
      </c>
      <c r="M70" s="4">
        <f t="shared" si="21"/>
        <v>1</v>
      </c>
      <c r="N70">
        <v>11</v>
      </c>
      <c r="O70" s="4">
        <f t="shared" si="22"/>
        <v>1</v>
      </c>
      <c r="P70">
        <v>11</v>
      </c>
      <c r="Q70" s="4">
        <f t="shared" si="23"/>
        <v>0</v>
      </c>
    </row>
    <row r="71" spans="1:17" x14ac:dyDescent="0.25">
      <c r="A71" t="s">
        <v>213</v>
      </c>
      <c r="B71" s="2">
        <v>8.86</v>
      </c>
      <c r="C71" s="4">
        <f t="shared" si="16"/>
        <v>0</v>
      </c>
      <c r="D71" s="4">
        <v>11.9</v>
      </c>
      <c r="E71" s="4">
        <f t="shared" si="17"/>
        <v>1</v>
      </c>
      <c r="F71" s="4">
        <v>12.51</v>
      </c>
      <c r="G71" s="4">
        <f t="shared" si="18"/>
        <v>1</v>
      </c>
      <c r="H71">
        <v>17.91</v>
      </c>
      <c r="I71" s="4">
        <f t="shared" si="19"/>
        <v>1</v>
      </c>
      <c r="J71">
        <v>10.99</v>
      </c>
      <c r="K71" s="4">
        <f t="shared" si="20"/>
        <v>1</v>
      </c>
      <c r="L71">
        <v>9.98</v>
      </c>
      <c r="M71" s="4">
        <f t="shared" si="21"/>
        <v>0</v>
      </c>
      <c r="N71">
        <v>9.99</v>
      </c>
      <c r="O71" s="4">
        <f t="shared" si="22"/>
        <v>0</v>
      </c>
      <c r="P71">
        <v>10.1</v>
      </c>
      <c r="Q71" s="4">
        <f t="shared" si="23"/>
        <v>0</v>
      </c>
    </row>
    <row r="72" spans="1:17" x14ac:dyDescent="0.25">
      <c r="A72" t="s">
        <v>214</v>
      </c>
      <c r="B72" s="2">
        <v>9.9</v>
      </c>
      <c r="C72" s="4">
        <f t="shared" ref="C72:C83" si="24">IF(B72&lt;C$169,0,1)</f>
        <v>0</v>
      </c>
      <c r="D72" s="4">
        <v>12.26</v>
      </c>
      <c r="E72" s="4">
        <f t="shared" ref="E72:E83" si="25">IF(D72&lt;E$169,0,1)</f>
        <v>1</v>
      </c>
      <c r="F72" s="4">
        <v>12.79</v>
      </c>
      <c r="G72" s="4">
        <f t="shared" ref="G72:G83" si="26">IF(F72&lt;G$169,0,1)</f>
        <v>1</v>
      </c>
      <c r="H72">
        <v>17.5</v>
      </c>
      <c r="I72" s="4">
        <f t="shared" ref="I72:I83" si="27">IF(H72&lt;I$169,0,1)</f>
        <v>1</v>
      </c>
      <c r="J72">
        <v>11.86</v>
      </c>
      <c r="K72" s="4">
        <f t="shared" ref="K72:K83" si="28">IF(J72&lt;K$169,0,1)</f>
        <v>1</v>
      </c>
      <c r="L72">
        <v>9.42</v>
      </c>
      <c r="M72" s="4">
        <f t="shared" ref="M72:M83" si="29">IF(L72&lt;M$169,0,1)</f>
        <v>0</v>
      </c>
      <c r="N72">
        <v>9.58</v>
      </c>
      <c r="O72" s="4">
        <f t="shared" ref="O72:O83" si="30">IF(N72&lt;O$169,0,1)</f>
        <v>0</v>
      </c>
      <c r="P72">
        <v>10.96</v>
      </c>
      <c r="Q72" s="4">
        <f t="shared" ref="Q72:Q83" si="31">IF(P72&lt;Q$169,0,1)</f>
        <v>0</v>
      </c>
    </row>
    <row r="73" spans="1:17" x14ac:dyDescent="0.25">
      <c r="A73" t="s">
        <v>215</v>
      </c>
      <c r="B73" s="2">
        <v>10.77</v>
      </c>
      <c r="C73" s="4">
        <f t="shared" si="24"/>
        <v>0</v>
      </c>
      <c r="D73" s="4">
        <v>10.130000000000001</v>
      </c>
      <c r="E73" s="4">
        <f t="shared" si="25"/>
        <v>0</v>
      </c>
      <c r="F73" s="4">
        <v>10.76</v>
      </c>
      <c r="G73" s="4">
        <f t="shared" si="26"/>
        <v>0</v>
      </c>
      <c r="H73">
        <v>15.83</v>
      </c>
      <c r="I73" s="4">
        <f t="shared" si="27"/>
        <v>1</v>
      </c>
      <c r="J73">
        <v>9.82</v>
      </c>
      <c r="K73" s="4">
        <f t="shared" si="28"/>
        <v>0</v>
      </c>
      <c r="L73">
        <v>9.07</v>
      </c>
      <c r="M73" s="4">
        <f t="shared" si="29"/>
        <v>0</v>
      </c>
      <c r="N73">
        <v>9.08</v>
      </c>
      <c r="O73" s="4">
        <f t="shared" si="30"/>
        <v>0</v>
      </c>
      <c r="P73">
        <v>9.25</v>
      </c>
      <c r="Q73" s="4">
        <f t="shared" si="31"/>
        <v>0</v>
      </c>
    </row>
    <row r="74" spans="1:17" x14ac:dyDescent="0.25">
      <c r="A74" t="s">
        <v>216</v>
      </c>
      <c r="B74" s="2">
        <v>19.45</v>
      </c>
      <c r="C74" s="4">
        <f t="shared" si="24"/>
        <v>0</v>
      </c>
      <c r="D74" s="4">
        <v>13.04</v>
      </c>
      <c r="E74" s="4">
        <f t="shared" si="25"/>
        <v>1</v>
      </c>
      <c r="F74" s="4">
        <v>13.85</v>
      </c>
      <c r="G74" s="4">
        <f t="shared" si="26"/>
        <v>1</v>
      </c>
      <c r="H74">
        <v>20</v>
      </c>
      <c r="I74" s="4">
        <f t="shared" si="27"/>
        <v>1</v>
      </c>
      <c r="J74">
        <v>11.65</v>
      </c>
      <c r="K74" s="4">
        <f t="shared" si="28"/>
        <v>1</v>
      </c>
      <c r="L74">
        <v>11.38</v>
      </c>
      <c r="M74" s="4">
        <f t="shared" si="29"/>
        <v>1</v>
      </c>
      <c r="N74">
        <v>11.55</v>
      </c>
      <c r="O74" s="4">
        <f t="shared" si="30"/>
        <v>1</v>
      </c>
      <c r="P74">
        <v>12.87</v>
      </c>
      <c r="Q74" s="4">
        <f t="shared" si="31"/>
        <v>0</v>
      </c>
    </row>
    <row r="75" spans="1:17" x14ac:dyDescent="0.25">
      <c r="A75" t="s">
        <v>217</v>
      </c>
      <c r="B75" s="2">
        <v>12.95</v>
      </c>
      <c r="C75" s="4">
        <f t="shared" si="24"/>
        <v>0</v>
      </c>
      <c r="D75" s="4">
        <v>11.49</v>
      </c>
      <c r="E75" s="4">
        <f t="shared" si="25"/>
        <v>1</v>
      </c>
      <c r="F75" s="4">
        <v>12.04</v>
      </c>
      <c r="G75" s="4">
        <f t="shared" si="26"/>
        <v>1</v>
      </c>
      <c r="H75">
        <v>16.579999999999998</v>
      </c>
      <c r="I75" s="4">
        <f t="shared" si="27"/>
        <v>1</v>
      </c>
      <c r="J75">
        <v>10.08</v>
      </c>
      <c r="K75" s="4">
        <f t="shared" si="28"/>
        <v>0</v>
      </c>
      <c r="L75">
        <v>9.43</v>
      </c>
      <c r="M75" s="4">
        <f t="shared" si="29"/>
        <v>0</v>
      </c>
      <c r="N75">
        <v>9.44</v>
      </c>
      <c r="O75" s="4">
        <f t="shared" si="30"/>
        <v>0</v>
      </c>
      <c r="P75">
        <v>9.51</v>
      </c>
      <c r="Q75" s="4">
        <f t="shared" si="31"/>
        <v>0</v>
      </c>
    </row>
    <row r="76" spans="1:17" x14ac:dyDescent="0.25">
      <c r="A76" t="s">
        <v>218</v>
      </c>
      <c r="B76" s="2">
        <v>14</v>
      </c>
      <c r="C76" s="4">
        <f t="shared" si="24"/>
        <v>0</v>
      </c>
      <c r="D76" s="4">
        <v>16.350000000000001</v>
      </c>
      <c r="E76" s="4">
        <f t="shared" si="25"/>
        <v>1</v>
      </c>
      <c r="F76" s="4">
        <v>16.829999999999998</v>
      </c>
      <c r="G76" s="4">
        <f t="shared" si="26"/>
        <v>1</v>
      </c>
      <c r="H76">
        <v>20.96</v>
      </c>
      <c r="I76" s="4">
        <f t="shared" si="27"/>
        <v>1</v>
      </c>
      <c r="J76">
        <v>15.81</v>
      </c>
      <c r="K76" s="4">
        <f t="shared" si="28"/>
        <v>1</v>
      </c>
      <c r="L76">
        <v>14</v>
      </c>
      <c r="M76" s="4">
        <f t="shared" si="29"/>
        <v>1</v>
      </c>
      <c r="N76">
        <v>14.11</v>
      </c>
      <c r="O76" s="4">
        <f t="shared" si="30"/>
        <v>1</v>
      </c>
      <c r="P76">
        <v>15.05</v>
      </c>
      <c r="Q76" s="4">
        <f t="shared" si="31"/>
        <v>0</v>
      </c>
    </row>
    <row r="77" spans="1:17" x14ac:dyDescent="0.25">
      <c r="A77" t="s">
        <v>219</v>
      </c>
      <c r="B77" s="2">
        <v>15</v>
      </c>
      <c r="C77" s="4">
        <f t="shared" si="24"/>
        <v>0</v>
      </c>
      <c r="D77" s="4">
        <v>17.649999999999999</v>
      </c>
      <c r="E77" s="4">
        <f t="shared" si="25"/>
        <v>1</v>
      </c>
      <c r="F77" s="4">
        <v>18.16</v>
      </c>
      <c r="G77" s="4">
        <f t="shared" si="26"/>
        <v>1</v>
      </c>
      <c r="H77">
        <v>22.46</v>
      </c>
      <c r="I77" s="4">
        <f t="shared" si="27"/>
        <v>1</v>
      </c>
      <c r="J77">
        <v>16.809999999999999</v>
      </c>
      <c r="K77" s="4">
        <f t="shared" si="28"/>
        <v>1</v>
      </c>
      <c r="L77">
        <v>14.53</v>
      </c>
      <c r="M77" s="4">
        <f t="shared" si="29"/>
        <v>1</v>
      </c>
      <c r="N77">
        <v>14.55</v>
      </c>
      <c r="O77" s="4">
        <f t="shared" si="30"/>
        <v>1</v>
      </c>
      <c r="P77">
        <v>14.74</v>
      </c>
      <c r="Q77" s="4">
        <f t="shared" si="31"/>
        <v>0</v>
      </c>
    </row>
    <row r="78" spans="1:17" x14ac:dyDescent="0.25">
      <c r="A78" s="4" t="s">
        <v>151</v>
      </c>
      <c r="B78" s="12">
        <v>17.03</v>
      </c>
      <c r="C78" s="4">
        <f t="shared" si="24"/>
        <v>0</v>
      </c>
      <c r="D78" s="4">
        <v>2.85</v>
      </c>
      <c r="E78" s="4">
        <f t="shared" si="25"/>
        <v>0</v>
      </c>
      <c r="F78" s="4">
        <v>2.99</v>
      </c>
      <c r="G78" s="4">
        <f t="shared" si="26"/>
        <v>0</v>
      </c>
      <c r="H78">
        <v>4.2300000000000004</v>
      </c>
      <c r="I78" s="4">
        <f t="shared" si="27"/>
        <v>0</v>
      </c>
      <c r="J78">
        <v>2.85</v>
      </c>
      <c r="K78" s="4">
        <f t="shared" si="28"/>
        <v>0</v>
      </c>
      <c r="L78">
        <v>2.85</v>
      </c>
      <c r="M78" s="4">
        <f t="shared" si="29"/>
        <v>0</v>
      </c>
      <c r="N78">
        <v>2.99</v>
      </c>
      <c r="O78" s="4">
        <f t="shared" si="30"/>
        <v>0</v>
      </c>
      <c r="P78">
        <v>4.22</v>
      </c>
      <c r="Q78" s="4">
        <f t="shared" si="31"/>
        <v>0</v>
      </c>
    </row>
    <row r="79" spans="1:17" x14ac:dyDescent="0.25">
      <c r="A79" s="4" t="s">
        <v>152</v>
      </c>
      <c r="B79" s="12">
        <v>14.81</v>
      </c>
      <c r="C79" s="4">
        <f t="shared" si="24"/>
        <v>0</v>
      </c>
      <c r="D79" s="4">
        <v>3.4</v>
      </c>
      <c r="E79" s="4">
        <f t="shared" si="25"/>
        <v>0</v>
      </c>
      <c r="F79" s="4">
        <v>3.82</v>
      </c>
      <c r="G79" s="4">
        <f t="shared" si="26"/>
        <v>0</v>
      </c>
      <c r="H79">
        <v>7.61</v>
      </c>
      <c r="I79" s="4">
        <f t="shared" si="27"/>
        <v>0</v>
      </c>
      <c r="J79">
        <v>3.4</v>
      </c>
      <c r="K79" s="4">
        <f t="shared" si="28"/>
        <v>0</v>
      </c>
      <c r="L79">
        <v>3.35</v>
      </c>
      <c r="M79" s="4">
        <f t="shared" si="29"/>
        <v>0</v>
      </c>
      <c r="N79">
        <v>3.77</v>
      </c>
      <c r="O79" s="4">
        <f t="shared" si="30"/>
        <v>0</v>
      </c>
      <c r="P79">
        <v>7.46</v>
      </c>
      <c r="Q79" s="4">
        <f t="shared" si="31"/>
        <v>0</v>
      </c>
    </row>
    <row r="80" spans="1:17" x14ac:dyDescent="0.25">
      <c r="A80" s="4" t="s">
        <v>153</v>
      </c>
      <c r="B80" s="12">
        <v>70.09</v>
      </c>
      <c r="C80" s="4">
        <f t="shared" si="24"/>
        <v>1</v>
      </c>
      <c r="D80" s="4">
        <v>6.28</v>
      </c>
      <c r="E80" s="4">
        <f t="shared" si="25"/>
        <v>0</v>
      </c>
      <c r="F80" s="4">
        <v>7.08</v>
      </c>
      <c r="G80" s="4">
        <f t="shared" si="26"/>
        <v>0</v>
      </c>
      <c r="H80">
        <v>13.99</v>
      </c>
      <c r="I80" s="4">
        <f t="shared" si="27"/>
        <v>0</v>
      </c>
      <c r="J80">
        <v>6.02</v>
      </c>
      <c r="K80" s="4">
        <f t="shared" si="28"/>
        <v>0</v>
      </c>
      <c r="L80">
        <v>5.56</v>
      </c>
      <c r="M80" s="4">
        <f t="shared" si="29"/>
        <v>0</v>
      </c>
      <c r="N80">
        <v>5.68</v>
      </c>
      <c r="O80" s="4">
        <f t="shared" si="30"/>
        <v>0</v>
      </c>
      <c r="P80">
        <v>6.75</v>
      </c>
      <c r="Q80" s="4">
        <f t="shared" si="31"/>
        <v>0</v>
      </c>
    </row>
    <row r="81" spans="1:17" x14ac:dyDescent="0.25">
      <c r="A81" s="4" t="s">
        <v>154</v>
      </c>
      <c r="B81" s="12">
        <v>14.66</v>
      </c>
      <c r="C81" s="4">
        <f t="shared" si="24"/>
        <v>0</v>
      </c>
      <c r="D81" s="4">
        <v>9.81</v>
      </c>
      <c r="E81" s="4">
        <f t="shared" si="25"/>
        <v>0</v>
      </c>
      <c r="F81" s="4">
        <v>11.97</v>
      </c>
      <c r="G81" s="4">
        <f t="shared" si="26"/>
        <v>1</v>
      </c>
      <c r="H81">
        <v>30.87</v>
      </c>
      <c r="I81" s="4">
        <f t="shared" si="27"/>
        <v>1</v>
      </c>
      <c r="J81">
        <v>8.23</v>
      </c>
      <c r="K81" s="4">
        <f t="shared" si="28"/>
        <v>0</v>
      </c>
      <c r="L81">
        <v>8.7200000000000006</v>
      </c>
      <c r="M81" s="4">
        <f t="shared" si="29"/>
        <v>0</v>
      </c>
      <c r="N81">
        <v>8.8000000000000007</v>
      </c>
      <c r="O81" s="4">
        <f t="shared" si="30"/>
        <v>0</v>
      </c>
      <c r="P81">
        <v>9.48</v>
      </c>
      <c r="Q81" s="4">
        <f t="shared" si="31"/>
        <v>0</v>
      </c>
    </row>
    <row r="82" spans="1:17" x14ac:dyDescent="0.25">
      <c r="A82" s="4" t="s">
        <v>320</v>
      </c>
      <c r="B82" s="12">
        <v>30.09</v>
      </c>
      <c r="C82" s="4">
        <f t="shared" si="24"/>
        <v>1</v>
      </c>
      <c r="D82" s="4">
        <v>5.38</v>
      </c>
      <c r="E82" s="4">
        <f t="shared" si="25"/>
        <v>0</v>
      </c>
      <c r="F82" s="4">
        <v>6.39</v>
      </c>
      <c r="G82" s="4">
        <f t="shared" si="26"/>
        <v>0</v>
      </c>
      <c r="H82">
        <v>15.49</v>
      </c>
      <c r="I82" s="4">
        <f t="shared" si="27"/>
        <v>1</v>
      </c>
      <c r="J82">
        <v>5.12</v>
      </c>
      <c r="K82" s="4">
        <f t="shared" si="28"/>
        <v>0</v>
      </c>
      <c r="L82">
        <v>5.0599999999999996</v>
      </c>
      <c r="M82" s="4">
        <f t="shared" si="29"/>
        <v>0</v>
      </c>
      <c r="N82">
        <v>5.94</v>
      </c>
      <c r="O82" s="4">
        <f t="shared" si="30"/>
        <v>0</v>
      </c>
      <c r="P82">
        <v>13.91</v>
      </c>
      <c r="Q82" s="4">
        <f t="shared" si="31"/>
        <v>0</v>
      </c>
    </row>
    <row r="83" spans="1:17" x14ac:dyDescent="0.25">
      <c r="A83" s="4" t="s">
        <v>321</v>
      </c>
      <c r="B83" s="12">
        <v>24.88</v>
      </c>
      <c r="C83" s="4">
        <f t="shared" si="24"/>
        <v>0</v>
      </c>
      <c r="D83" s="4">
        <v>8.16</v>
      </c>
      <c r="E83" s="4">
        <f t="shared" si="25"/>
        <v>0</v>
      </c>
      <c r="F83" s="4">
        <v>9.07</v>
      </c>
      <c r="G83" s="4">
        <f t="shared" si="26"/>
        <v>0</v>
      </c>
      <c r="H83">
        <v>17.149999999999999</v>
      </c>
      <c r="I83" s="4">
        <f t="shared" si="27"/>
        <v>1</v>
      </c>
      <c r="J83">
        <v>7.49</v>
      </c>
      <c r="K83" s="4">
        <f t="shared" si="28"/>
        <v>0</v>
      </c>
      <c r="L83">
        <v>7.08</v>
      </c>
      <c r="M83" s="4">
        <f t="shared" si="29"/>
        <v>0</v>
      </c>
      <c r="N83">
        <v>7.81</v>
      </c>
      <c r="O83" s="4">
        <f t="shared" si="30"/>
        <v>0</v>
      </c>
      <c r="P83">
        <v>14.32</v>
      </c>
      <c r="Q83" s="4">
        <f t="shared" si="31"/>
        <v>0</v>
      </c>
    </row>
    <row r="85" spans="1:17" x14ac:dyDescent="0.25">
      <c r="A85" s="1" t="s">
        <v>18</v>
      </c>
      <c r="B85" s="1" t="s">
        <v>227</v>
      </c>
      <c r="C85" s="5" t="s">
        <v>230</v>
      </c>
      <c r="D85" s="5" t="s">
        <v>280</v>
      </c>
      <c r="E85" s="5" t="s">
        <v>230</v>
      </c>
      <c r="F85" s="5" t="s">
        <v>281</v>
      </c>
      <c r="G85" s="5" t="s">
        <v>230</v>
      </c>
      <c r="H85" s="5" t="s">
        <v>282</v>
      </c>
      <c r="I85" s="5" t="s">
        <v>230</v>
      </c>
      <c r="J85" s="5" t="s">
        <v>283</v>
      </c>
      <c r="K85" s="5" t="s">
        <v>230</v>
      </c>
      <c r="L85" s="5" t="s">
        <v>284</v>
      </c>
      <c r="M85" s="5" t="s">
        <v>230</v>
      </c>
      <c r="N85" s="5" t="s">
        <v>285</v>
      </c>
      <c r="O85" s="5" t="s">
        <v>230</v>
      </c>
      <c r="P85" s="5" t="s">
        <v>286</v>
      </c>
      <c r="Q85" s="5" t="s">
        <v>230</v>
      </c>
    </row>
    <row r="86" spans="1:17" x14ac:dyDescent="0.25">
      <c r="A86" s="12" t="s">
        <v>156</v>
      </c>
      <c r="B86" s="12">
        <v>18.75</v>
      </c>
      <c r="C86" s="4">
        <f t="shared" ref="C86:C117" si="32">IF(B86&gt;C$169,0,1)</f>
        <v>1</v>
      </c>
      <c r="D86" s="4">
        <v>11.24</v>
      </c>
      <c r="E86" s="4">
        <f t="shared" ref="E86:E117" si="33">IF(D86&gt;E$169,0,1)</f>
        <v>0</v>
      </c>
      <c r="F86" s="4">
        <v>11.84</v>
      </c>
      <c r="G86" s="4">
        <f t="shared" ref="G86:G117" si="34">IF(F86&gt;G$169,0,1)</f>
        <v>0</v>
      </c>
      <c r="H86">
        <v>17.2</v>
      </c>
      <c r="I86" s="4">
        <f t="shared" ref="I86:I117" si="35">IF(H86&gt;I$169,0,1)</f>
        <v>0</v>
      </c>
      <c r="J86">
        <v>11.24</v>
      </c>
      <c r="K86" s="4">
        <f t="shared" ref="K86:K117" si="36">IF(J86&gt;K$169,0,1)</f>
        <v>0</v>
      </c>
      <c r="L86">
        <v>11.24</v>
      </c>
      <c r="M86" s="4">
        <f t="shared" ref="M86:M117" si="37">IF(L86&gt;M$169,0,1)</f>
        <v>0</v>
      </c>
      <c r="N86">
        <v>11.84</v>
      </c>
      <c r="O86" s="4">
        <f t="shared" ref="O86:O117" si="38">IF(N86&gt;O$169,0,1)</f>
        <v>0</v>
      </c>
      <c r="P86">
        <v>17.2</v>
      </c>
      <c r="Q86" s="4">
        <f t="shared" ref="Q86:Q117" si="39">IF(P86&gt;Q$169,0,1)</f>
        <v>0</v>
      </c>
    </row>
    <row r="87" spans="1:17" x14ac:dyDescent="0.25">
      <c r="A87" t="s">
        <v>310</v>
      </c>
      <c r="B87" s="12">
        <v>20.94</v>
      </c>
      <c r="C87" s="4">
        <f t="shared" si="32"/>
        <v>1</v>
      </c>
      <c r="D87" s="4">
        <v>10.43</v>
      </c>
      <c r="E87" s="4">
        <f t="shared" si="33"/>
        <v>0</v>
      </c>
      <c r="F87" s="4">
        <v>11.14</v>
      </c>
      <c r="G87" s="4">
        <f t="shared" si="34"/>
        <v>0</v>
      </c>
      <c r="H87">
        <v>17.5</v>
      </c>
      <c r="I87" s="4">
        <f t="shared" si="35"/>
        <v>0</v>
      </c>
      <c r="J87">
        <v>10.43</v>
      </c>
      <c r="K87" s="4">
        <f t="shared" si="36"/>
        <v>0</v>
      </c>
      <c r="L87">
        <v>10.43</v>
      </c>
      <c r="M87" s="4">
        <f t="shared" si="37"/>
        <v>0</v>
      </c>
      <c r="N87">
        <v>11.14</v>
      </c>
      <c r="O87" s="4">
        <f t="shared" si="38"/>
        <v>0</v>
      </c>
      <c r="P87">
        <v>17.5</v>
      </c>
      <c r="Q87" s="4">
        <f t="shared" si="39"/>
        <v>0</v>
      </c>
    </row>
    <row r="88" spans="1:17" x14ac:dyDescent="0.25">
      <c r="A88" s="4" t="s">
        <v>289</v>
      </c>
      <c r="B88" s="12">
        <v>28.61</v>
      </c>
      <c r="C88" s="4">
        <f t="shared" si="32"/>
        <v>0</v>
      </c>
      <c r="D88" s="4">
        <v>12.14</v>
      </c>
      <c r="E88" s="4">
        <f t="shared" si="33"/>
        <v>0</v>
      </c>
      <c r="F88" s="4">
        <v>12.72</v>
      </c>
      <c r="G88" s="4">
        <f t="shared" si="34"/>
        <v>0</v>
      </c>
      <c r="H88">
        <v>17.91</v>
      </c>
      <c r="I88" s="4">
        <f t="shared" si="35"/>
        <v>0</v>
      </c>
      <c r="J88">
        <v>12.14</v>
      </c>
      <c r="K88" s="4">
        <f t="shared" si="36"/>
        <v>0</v>
      </c>
      <c r="L88">
        <v>12.14</v>
      </c>
      <c r="M88" s="4">
        <f t="shared" si="37"/>
        <v>0</v>
      </c>
      <c r="N88">
        <v>12.72</v>
      </c>
      <c r="O88" s="4">
        <f t="shared" si="38"/>
        <v>0</v>
      </c>
      <c r="P88">
        <v>17.91</v>
      </c>
      <c r="Q88" s="4">
        <f t="shared" si="39"/>
        <v>0</v>
      </c>
    </row>
    <row r="89" spans="1:17" x14ac:dyDescent="0.25">
      <c r="A89" s="4" t="s">
        <v>290</v>
      </c>
      <c r="B89" s="12">
        <v>58.05</v>
      </c>
      <c r="C89" s="4">
        <f t="shared" si="32"/>
        <v>0</v>
      </c>
      <c r="D89" s="4">
        <v>12.9</v>
      </c>
      <c r="E89" s="4">
        <f t="shared" si="33"/>
        <v>0</v>
      </c>
      <c r="F89" s="4">
        <v>13.83</v>
      </c>
      <c r="G89" s="4">
        <f t="shared" si="34"/>
        <v>0</v>
      </c>
      <c r="H89">
        <v>20</v>
      </c>
      <c r="I89" s="4">
        <f t="shared" si="35"/>
        <v>0</v>
      </c>
      <c r="J89">
        <v>12.85</v>
      </c>
      <c r="K89" s="4">
        <f t="shared" si="36"/>
        <v>0</v>
      </c>
      <c r="L89">
        <v>12.84</v>
      </c>
      <c r="M89" s="4">
        <f t="shared" si="37"/>
        <v>0</v>
      </c>
      <c r="N89">
        <v>13.74</v>
      </c>
      <c r="O89" s="4">
        <f t="shared" si="38"/>
        <v>0</v>
      </c>
      <c r="P89">
        <v>19.79</v>
      </c>
      <c r="Q89" s="4">
        <f t="shared" si="39"/>
        <v>0</v>
      </c>
    </row>
    <row r="90" spans="1:17" x14ac:dyDescent="0.25">
      <c r="A90" s="4" t="s">
        <v>291</v>
      </c>
      <c r="B90" s="12">
        <v>43.44</v>
      </c>
      <c r="C90" s="4">
        <f t="shared" si="32"/>
        <v>0</v>
      </c>
      <c r="D90" s="4">
        <v>16.600000000000001</v>
      </c>
      <c r="E90" s="4">
        <f t="shared" si="33"/>
        <v>0</v>
      </c>
      <c r="F90" s="4">
        <v>17.3</v>
      </c>
      <c r="G90" s="4">
        <f t="shared" si="34"/>
        <v>0</v>
      </c>
      <c r="H90">
        <v>22.39</v>
      </c>
      <c r="I90" s="4">
        <f t="shared" si="35"/>
        <v>0</v>
      </c>
      <c r="J90">
        <v>16.260000000000002</v>
      </c>
      <c r="K90" s="4">
        <f t="shared" si="36"/>
        <v>0</v>
      </c>
      <c r="L90">
        <v>16.510000000000002</v>
      </c>
      <c r="M90" s="4">
        <f t="shared" si="37"/>
        <v>0</v>
      </c>
      <c r="N90">
        <v>17.13</v>
      </c>
      <c r="O90" s="4">
        <f t="shared" si="38"/>
        <v>0</v>
      </c>
      <c r="P90">
        <v>21.64</v>
      </c>
      <c r="Q90" s="4">
        <f t="shared" si="39"/>
        <v>0</v>
      </c>
    </row>
    <row r="91" spans="1:17" x14ac:dyDescent="0.25">
      <c r="A91" s="4" t="s">
        <v>292</v>
      </c>
      <c r="B91" s="12">
        <v>40.99</v>
      </c>
      <c r="C91" s="4">
        <f t="shared" si="32"/>
        <v>0</v>
      </c>
      <c r="D91" s="4">
        <v>5.19</v>
      </c>
      <c r="E91" s="4">
        <f t="shared" si="33"/>
        <v>1</v>
      </c>
      <c r="F91" s="4">
        <v>5.66</v>
      </c>
      <c r="G91" s="4">
        <f t="shared" si="34"/>
        <v>1</v>
      </c>
      <c r="H91">
        <v>9.8800000000000008</v>
      </c>
      <c r="I91" s="4">
        <f t="shared" si="35"/>
        <v>1</v>
      </c>
      <c r="J91">
        <v>5.19</v>
      </c>
      <c r="K91" s="4">
        <f t="shared" si="36"/>
        <v>1</v>
      </c>
      <c r="L91">
        <v>5.19</v>
      </c>
      <c r="M91" s="4">
        <f t="shared" si="37"/>
        <v>1</v>
      </c>
      <c r="N91">
        <v>5.66</v>
      </c>
      <c r="O91" s="4">
        <f t="shared" si="38"/>
        <v>1</v>
      </c>
      <c r="P91">
        <v>9.8800000000000008</v>
      </c>
      <c r="Q91" s="4">
        <f t="shared" si="39"/>
        <v>1</v>
      </c>
    </row>
    <row r="92" spans="1:17" x14ac:dyDescent="0.25">
      <c r="A92" s="4" t="s">
        <v>293</v>
      </c>
      <c r="B92" s="12">
        <v>25.84</v>
      </c>
      <c r="C92" s="4">
        <f t="shared" si="32"/>
        <v>0</v>
      </c>
      <c r="D92" s="4">
        <v>9.0500000000000007</v>
      </c>
      <c r="E92" s="4">
        <f t="shared" si="33"/>
        <v>1</v>
      </c>
      <c r="F92" s="4">
        <v>9.65</v>
      </c>
      <c r="G92" s="4">
        <f t="shared" si="34"/>
        <v>1</v>
      </c>
      <c r="H92">
        <v>14.62</v>
      </c>
      <c r="I92" s="4">
        <f t="shared" si="35"/>
        <v>0</v>
      </c>
      <c r="J92">
        <v>9.0500000000000007</v>
      </c>
      <c r="K92" s="4">
        <f t="shared" si="36"/>
        <v>1</v>
      </c>
      <c r="L92">
        <v>9.0500000000000007</v>
      </c>
      <c r="M92" s="4">
        <f t="shared" si="37"/>
        <v>1</v>
      </c>
      <c r="N92">
        <v>9.65</v>
      </c>
      <c r="O92" s="4">
        <f t="shared" si="38"/>
        <v>1</v>
      </c>
      <c r="P92">
        <v>14.62</v>
      </c>
      <c r="Q92" s="4">
        <f t="shared" si="39"/>
        <v>1</v>
      </c>
    </row>
    <row r="93" spans="1:17" x14ac:dyDescent="0.25">
      <c r="A93" s="4" t="s">
        <v>294</v>
      </c>
      <c r="B93" s="12">
        <v>26.54</v>
      </c>
      <c r="C93" s="4">
        <f t="shared" si="32"/>
        <v>0</v>
      </c>
      <c r="D93" s="4">
        <v>7.45</v>
      </c>
      <c r="E93" s="4">
        <f t="shared" si="33"/>
        <v>1</v>
      </c>
      <c r="F93" s="4">
        <v>7.99</v>
      </c>
      <c r="G93" s="4">
        <f t="shared" si="34"/>
        <v>1</v>
      </c>
      <c r="H93">
        <v>12.65</v>
      </c>
      <c r="I93" s="4">
        <f t="shared" si="35"/>
        <v>1</v>
      </c>
      <c r="J93">
        <v>7.45</v>
      </c>
      <c r="K93" s="4">
        <f t="shared" si="36"/>
        <v>1</v>
      </c>
      <c r="L93">
        <v>7.45</v>
      </c>
      <c r="M93" s="4">
        <f t="shared" si="37"/>
        <v>1</v>
      </c>
      <c r="N93">
        <v>7.99</v>
      </c>
      <c r="O93" s="4">
        <f t="shared" si="38"/>
        <v>1</v>
      </c>
      <c r="P93">
        <v>12.65</v>
      </c>
      <c r="Q93" s="4">
        <f t="shared" si="39"/>
        <v>1</v>
      </c>
    </row>
    <row r="94" spans="1:17" x14ac:dyDescent="0.25">
      <c r="A94" t="s">
        <v>305</v>
      </c>
      <c r="B94" s="12">
        <v>11.66</v>
      </c>
      <c r="C94" s="4">
        <f t="shared" si="32"/>
        <v>1</v>
      </c>
      <c r="D94" s="4">
        <v>33.450000000000003</v>
      </c>
      <c r="E94" s="4">
        <f t="shared" si="33"/>
        <v>0</v>
      </c>
      <c r="F94" s="4">
        <v>34.81</v>
      </c>
      <c r="G94" s="4">
        <f t="shared" si="34"/>
        <v>0</v>
      </c>
      <c r="H94">
        <v>43</v>
      </c>
      <c r="I94" s="4">
        <f t="shared" si="35"/>
        <v>0</v>
      </c>
      <c r="J94">
        <v>33.450000000000003</v>
      </c>
      <c r="K94" s="4">
        <f t="shared" si="36"/>
        <v>0</v>
      </c>
      <c r="L94">
        <v>33.450000000000003</v>
      </c>
      <c r="M94" s="4">
        <f t="shared" si="37"/>
        <v>0</v>
      </c>
      <c r="N94">
        <v>34.81</v>
      </c>
      <c r="O94" s="4">
        <f t="shared" si="38"/>
        <v>0</v>
      </c>
      <c r="P94">
        <v>43</v>
      </c>
      <c r="Q94" s="4">
        <f t="shared" si="39"/>
        <v>0</v>
      </c>
    </row>
    <row r="95" spans="1:17" x14ac:dyDescent="0.25">
      <c r="A95" t="s">
        <v>306</v>
      </c>
      <c r="B95" s="12">
        <v>15.88</v>
      </c>
      <c r="C95" s="4">
        <f t="shared" si="32"/>
        <v>1</v>
      </c>
      <c r="D95" s="4">
        <v>37.299999999999997</v>
      </c>
      <c r="E95" s="4">
        <f t="shared" si="33"/>
        <v>0</v>
      </c>
      <c r="F95" s="4">
        <v>38.94</v>
      </c>
      <c r="G95" s="4">
        <f t="shared" si="34"/>
        <v>0</v>
      </c>
      <c r="H95">
        <v>47.77</v>
      </c>
      <c r="I95" s="4">
        <f t="shared" si="35"/>
        <v>0</v>
      </c>
      <c r="J95">
        <v>37.299999999999997</v>
      </c>
      <c r="K95" s="4">
        <f t="shared" si="36"/>
        <v>0</v>
      </c>
      <c r="L95">
        <v>37.299999999999997</v>
      </c>
      <c r="M95" s="4">
        <f t="shared" si="37"/>
        <v>0</v>
      </c>
      <c r="N95">
        <v>38.94</v>
      </c>
      <c r="O95" s="4">
        <f t="shared" si="38"/>
        <v>0</v>
      </c>
      <c r="P95">
        <v>47.77</v>
      </c>
      <c r="Q95" s="4">
        <f t="shared" si="39"/>
        <v>0</v>
      </c>
    </row>
    <row r="96" spans="1:17" x14ac:dyDescent="0.25">
      <c r="A96" s="12" t="s">
        <v>114</v>
      </c>
      <c r="B96" s="12">
        <v>10.82</v>
      </c>
      <c r="C96" s="4">
        <f t="shared" si="32"/>
        <v>1</v>
      </c>
      <c r="D96" s="4">
        <v>15.95</v>
      </c>
      <c r="E96" s="4">
        <f t="shared" si="33"/>
        <v>0</v>
      </c>
      <c r="F96" s="4">
        <v>16.72</v>
      </c>
      <c r="G96" s="4">
        <f t="shared" si="34"/>
        <v>0</v>
      </c>
      <c r="H96">
        <v>23.59</v>
      </c>
      <c r="I96" s="4">
        <f t="shared" si="35"/>
        <v>0</v>
      </c>
      <c r="J96">
        <v>14.33</v>
      </c>
      <c r="K96" s="4">
        <f t="shared" si="36"/>
        <v>0</v>
      </c>
      <c r="L96">
        <v>14.16</v>
      </c>
      <c r="M96" s="4">
        <f t="shared" si="37"/>
        <v>0</v>
      </c>
      <c r="N96">
        <v>14.43</v>
      </c>
      <c r="O96" s="4">
        <f t="shared" si="38"/>
        <v>0</v>
      </c>
      <c r="P96">
        <v>16.899999999999999</v>
      </c>
      <c r="Q96" s="4">
        <f t="shared" si="39"/>
        <v>0</v>
      </c>
    </row>
    <row r="97" spans="1:17" x14ac:dyDescent="0.25">
      <c r="A97" s="12" t="s">
        <v>115</v>
      </c>
      <c r="B97" s="12">
        <v>70.13</v>
      </c>
      <c r="C97" s="4">
        <f t="shared" si="32"/>
        <v>0</v>
      </c>
      <c r="D97" s="4">
        <v>9.93</v>
      </c>
      <c r="E97" s="4">
        <f t="shared" si="33"/>
        <v>1</v>
      </c>
      <c r="F97" s="4">
        <v>10.4</v>
      </c>
      <c r="G97" s="4">
        <f t="shared" si="34"/>
        <v>1</v>
      </c>
      <c r="H97">
        <v>14.57</v>
      </c>
      <c r="I97" s="4">
        <f t="shared" si="35"/>
        <v>0</v>
      </c>
      <c r="J97">
        <v>9.7200000000000006</v>
      </c>
      <c r="K97" s="4">
        <f t="shared" si="36"/>
        <v>1</v>
      </c>
      <c r="L97">
        <v>8.1199999999999992</v>
      </c>
      <c r="M97" s="4">
        <f t="shared" si="37"/>
        <v>1</v>
      </c>
      <c r="N97">
        <v>8.41</v>
      </c>
      <c r="O97" s="4">
        <f t="shared" si="38"/>
        <v>1</v>
      </c>
      <c r="P97">
        <v>10.96</v>
      </c>
      <c r="Q97" s="4">
        <f t="shared" si="39"/>
        <v>1</v>
      </c>
    </row>
    <row r="98" spans="1:17" x14ac:dyDescent="0.25">
      <c r="A98" s="12" t="s">
        <v>116</v>
      </c>
      <c r="B98" s="12">
        <v>14.08</v>
      </c>
      <c r="C98" s="4">
        <f t="shared" si="32"/>
        <v>1</v>
      </c>
      <c r="D98" s="4">
        <v>26.08</v>
      </c>
      <c r="E98" s="4">
        <f t="shared" si="33"/>
        <v>0</v>
      </c>
      <c r="F98" s="4">
        <v>26.75</v>
      </c>
      <c r="G98" s="4">
        <f t="shared" si="34"/>
        <v>0</v>
      </c>
      <c r="H98">
        <v>32.46</v>
      </c>
      <c r="I98" s="4">
        <f t="shared" si="35"/>
        <v>0</v>
      </c>
      <c r="J98">
        <v>23.6</v>
      </c>
      <c r="K98" s="4">
        <f t="shared" si="36"/>
        <v>0</v>
      </c>
      <c r="L98">
        <v>24.45</v>
      </c>
      <c r="M98" s="4">
        <f t="shared" si="37"/>
        <v>0</v>
      </c>
      <c r="N98">
        <v>24.66</v>
      </c>
      <c r="O98" s="4">
        <f t="shared" si="38"/>
        <v>0</v>
      </c>
      <c r="P98">
        <v>26.49</v>
      </c>
      <c r="Q98" s="4">
        <f t="shared" si="39"/>
        <v>0</v>
      </c>
    </row>
    <row r="99" spans="1:17" x14ac:dyDescent="0.25">
      <c r="A99" s="12" t="s">
        <v>117</v>
      </c>
      <c r="B99" s="12">
        <v>9.01</v>
      </c>
      <c r="C99" s="4">
        <f t="shared" si="32"/>
        <v>1</v>
      </c>
      <c r="D99" s="4">
        <v>14.19</v>
      </c>
      <c r="E99" s="4">
        <f t="shared" si="33"/>
        <v>0</v>
      </c>
      <c r="F99" s="4">
        <v>15.19</v>
      </c>
      <c r="G99" s="4">
        <f t="shared" si="34"/>
        <v>0</v>
      </c>
      <c r="H99">
        <v>24</v>
      </c>
      <c r="I99" s="4">
        <f t="shared" si="35"/>
        <v>0</v>
      </c>
      <c r="J99">
        <v>14.19</v>
      </c>
      <c r="K99" s="4">
        <f t="shared" si="36"/>
        <v>0</v>
      </c>
      <c r="L99">
        <v>14.19</v>
      </c>
      <c r="M99" s="4">
        <f t="shared" si="37"/>
        <v>0</v>
      </c>
      <c r="N99">
        <v>15.19</v>
      </c>
      <c r="O99" s="4">
        <f t="shared" si="38"/>
        <v>0</v>
      </c>
      <c r="P99">
        <v>24</v>
      </c>
      <c r="Q99" s="4">
        <f t="shared" si="39"/>
        <v>0</v>
      </c>
    </row>
    <row r="100" spans="1:17" x14ac:dyDescent="0.25">
      <c r="A100" s="12" t="s">
        <v>118</v>
      </c>
      <c r="B100" s="12">
        <v>29.58</v>
      </c>
      <c r="C100" s="4">
        <f t="shared" si="32"/>
        <v>0</v>
      </c>
      <c r="D100" s="4">
        <v>12.48</v>
      </c>
      <c r="E100" s="4">
        <f t="shared" si="33"/>
        <v>0</v>
      </c>
      <c r="F100" s="4">
        <v>13.14</v>
      </c>
      <c r="G100" s="4">
        <f t="shared" si="34"/>
        <v>0</v>
      </c>
      <c r="H100">
        <v>19.07</v>
      </c>
      <c r="I100" s="4">
        <f t="shared" si="35"/>
        <v>0</v>
      </c>
      <c r="J100">
        <v>12.15</v>
      </c>
      <c r="K100" s="4">
        <f t="shared" si="36"/>
        <v>0</v>
      </c>
      <c r="L100">
        <v>11.94</v>
      </c>
      <c r="M100" s="4">
        <f t="shared" si="37"/>
        <v>0</v>
      </c>
      <c r="N100">
        <v>12.42</v>
      </c>
      <c r="O100" s="4">
        <f t="shared" si="38"/>
        <v>0</v>
      </c>
      <c r="P100">
        <v>16.77</v>
      </c>
      <c r="Q100" s="4">
        <f t="shared" si="39"/>
        <v>0</v>
      </c>
    </row>
    <row r="101" spans="1:17" x14ac:dyDescent="0.25">
      <c r="A101" s="12" t="s">
        <v>119</v>
      </c>
      <c r="B101" s="12">
        <v>14.23</v>
      </c>
      <c r="C101" s="4">
        <f t="shared" si="32"/>
        <v>1</v>
      </c>
      <c r="D101" s="4">
        <v>14.49</v>
      </c>
      <c r="E101" s="4">
        <f t="shared" si="33"/>
        <v>0</v>
      </c>
      <c r="F101" s="4">
        <v>15.12</v>
      </c>
      <c r="G101" s="4">
        <f t="shared" si="34"/>
        <v>0</v>
      </c>
      <c r="H101">
        <v>20.76</v>
      </c>
      <c r="I101" s="4">
        <f t="shared" si="35"/>
        <v>0</v>
      </c>
      <c r="J101">
        <v>14.26</v>
      </c>
      <c r="K101" s="4">
        <f t="shared" si="36"/>
        <v>0</v>
      </c>
      <c r="L101">
        <v>14.16</v>
      </c>
      <c r="M101" s="4">
        <f t="shared" si="37"/>
        <v>0</v>
      </c>
      <c r="N101">
        <v>14.78</v>
      </c>
      <c r="O101" s="4">
        <f t="shared" si="38"/>
        <v>0</v>
      </c>
      <c r="P101">
        <v>20.350000000000001</v>
      </c>
      <c r="Q101" s="4">
        <f t="shared" si="39"/>
        <v>0</v>
      </c>
    </row>
    <row r="102" spans="1:17" x14ac:dyDescent="0.25">
      <c r="A102" s="4" t="s">
        <v>31</v>
      </c>
      <c r="B102" s="12">
        <v>12.76</v>
      </c>
      <c r="C102" s="4">
        <f t="shared" si="32"/>
        <v>1</v>
      </c>
      <c r="D102" s="4">
        <v>19.86</v>
      </c>
      <c r="E102" s="4">
        <f t="shared" si="33"/>
        <v>0</v>
      </c>
      <c r="F102" s="4">
        <v>20.53</v>
      </c>
      <c r="G102" s="4">
        <f t="shared" si="34"/>
        <v>0</v>
      </c>
      <c r="H102">
        <v>25.29</v>
      </c>
      <c r="I102" s="4">
        <f t="shared" si="35"/>
        <v>0</v>
      </c>
      <c r="J102">
        <v>19.86</v>
      </c>
      <c r="K102" s="4">
        <f t="shared" si="36"/>
        <v>0</v>
      </c>
      <c r="L102">
        <v>19.86</v>
      </c>
      <c r="M102" s="4">
        <f t="shared" si="37"/>
        <v>0</v>
      </c>
      <c r="N102">
        <v>20.53</v>
      </c>
      <c r="O102" s="4">
        <f t="shared" si="38"/>
        <v>0</v>
      </c>
      <c r="P102">
        <v>25.29</v>
      </c>
      <c r="Q102" s="4">
        <f t="shared" si="39"/>
        <v>0</v>
      </c>
    </row>
    <row r="103" spans="1:17" x14ac:dyDescent="0.25">
      <c r="A103" s="4" t="s">
        <v>33</v>
      </c>
      <c r="B103" s="12">
        <v>32.08</v>
      </c>
      <c r="C103" s="4">
        <f t="shared" si="32"/>
        <v>0</v>
      </c>
      <c r="D103" s="4">
        <v>19.71</v>
      </c>
      <c r="E103" s="4">
        <f t="shared" si="33"/>
        <v>0</v>
      </c>
      <c r="F103" s="4">
        <v>20.47</v>
      </c>
      <c r="G103" s="4">
        <f t="shared" si="34"/>
        <v>0</v>
      </c>
      <c r="H103">
        <v>25.9</v>
      </c>
      <c r="I103" s="4">
        <f t="shared" si="35"/>
        <v>0</v>
      </c>
      <c r="J103">
        <v>19.71</v>
      </c>
      <c r="K103" s="4">
        <f t="shared" si="36"/>
        <v>0</v>
      </c>
      <c r="L103">
        <v>19.71</v>
      </c>
      <c r="M103" s="4">
        <f t="shared" si="37"/>
        <v>0</v>
      </c>
      <c r="N103">
        <v>20.47</v>
      </c>
      <c r="O103" s="4">
        <f t="shared" si="38"/>
        <v>0</v>
      </c>
      <c r="P103">
        <v>25.9</v>
      </c>
      <c r="Q103" s="4">
        <f t="shared" si="39"/>
        <v>0</v>
      </c>
    </row>
    <row r="104" spans="1:17" x14ac:dyDescent="0.25">
      <c r="A104" s="4" t="s">
        <v>263</v>
      </c>
      <c r="B104" s="12">
        <v>45</v>
      </c>
      <c r="C104" s="4">
        <f t="shared" si="32"/>
        <v>0</v>
      </c>
      <c r="D104" s="4">
        <v>2.87</v>
      </c>
      <c r="E104" s="4">
        <f t="shared" si="33"/>
        <v>1</v>
      </c>
      <c r="F104" s="4">
        <v>3.1</v>
      </c>
      <c r="G104" s="4">
        <f t="shared" si="34"/>
        <v>1</v>
      </c>
      <c r="H104">
        <v>5.15</v>
      </c>
      <c r="I104" s="4">
        <f t="shared" si="35"/>
        <v>1</v>
      </c>
      <c r="J104">
        <v>2.87</v>
      </c>
      <c r="K104" s="4">
        <f t="shared" si="36"/>
        <v>1</v>
      </c>
      <c r="L104">
        <v>2.87</v>
      </c>
      <c r="M104" s="4">
        <f t="shared" si="37"/>
        <v>1</v>
      </c>
      <c r="N104">
        <v>3.1</v>
      </c>
      <c r="O104" s="4">
        <f t="shared" si="38"/>
        <v>1</v>
      </c>
      <c r="P104">
        <v>5.15</v>
      </c>
      <c r="Q104" s="4">
        <f t="shared" si="39"/>
        <v>1</v>
      </c>
    </row>
    <row r="105" spans="1:17" x14ac:dyDescent="0.25">
      <c r="A105" s="4" t="s">
        <v>287</v>
      </c>
      <c r="B105" s="12">
        <v>20.62</v>
      </c>
      <c r="C105" s="4">
        <f t="shared" si="32"/>
        <v>1</v>
      </c>
      <c r="D105" s="4">
        <v>4.75</v>
      </c>
      <c r="E105" s="4">
        <f t="shared" si="33"/>
        <v>1</v>
      </c>
      <c r="F105" s="4">
        <v>4.93</v>
      </c>
      <c r="G105" s="4">
        <f t="shared" si="34"/>
        <v>1</v>
      </c>
      <c r="H105">
        <v>6.56</v>
      </c>
      <c r="I105" s="4">
        <f t="shared" si="35"/>
        <v>1</v>
      </c>
      <c r="J105">
        <v>4.75</v>
      </c>
      <c r="K105" s="4">
        <f t="shared" si="36"/>
        <v>1</v>
      </c>
      <c r="L105">
        <v>4.75</v>
      </c>
      <c r="M105" s="4">
        <f t="shared" si="37"/>
        <v>1</v>
      </c>
      <c r="N105">
        <v>4.93</v>
      </c>
      <c r="O105" s="4">
        <f t="shared" si="38"/>
        <v>1</v>
      </c>
      <c r="P105">
        <v>6.56</v>
      </c>
      <c r="Q105" s="4">
        <f t="shared" si="39"/>
        <v>1</v>
      </c>
    </row>
    <row r="106" spans="1:17" x14ac:dyDescent="0.25">
      <c r="A106" s="4" t="s">
        <v>288</v>
      </c>
      <c r="B106" s="12">
        <v>29.79</v>
      </c>
      <c r="C106" s="4">
        <f t="shared" si="32"/>
        <v>0</v>
      </c>
      <c r="D106" s="4">
        <v>4.87</v>
      </c>
      <c r="E106" s="4">
        <f t="shared" si="33"/>
        <v>1</v>
      </c>
      <c r="F106" s="4">
        <v>5.0599999999999996</v>
      </c>
      <c r="G106" s="4">
        <f t="shared" si="34"/>
        <v>1</v>
      </c>
      <c r="H106">
        <v>6.77</v>
      </c>
      <c r="I106" s="4">
        <f t="shared" si="35"/>
        <v>1</v>
      </c>
      <c r="J106">
        <v>4.87</v>
      </c>
      <c r="K106" s="4">
        <f t="shared" si="36"/>
        <v>1</v>
      </c>
      <c r="L106">
        <v>4.87</v>
      </c>
      <c r="M106" s="4">
        <f t="shared" si="37"/>
        <v>1</v>
      </c>
      <c r="N106">
        <v>5.0599999999999996</v>
      </c>
      <c r="O106" s="4">
        <f t="shared" si="38"/>
        <v>1</v>
      </c>
      <c r="P106">
        <v>6.77</v>
      </c>
      <c r="Q106" s="4">
        <f t="shared" si="39"/>
        <v>1</v>
      </c>
    </row>
    <row r="107" spans="1:17" x14ac:dyDescent="0.25">
      <c r="A107" s="4" t="s">
        <v>255</v>
      </c>
      <c r="B107" s="12">
        <v>65.39</v>
      </c>
      <c r="C107" s="4">
        <f t="shared" si="32"/>
        <v>0</v>
      </c>
      <c r="D107" s="4">
        <v>7.85</v>
      </c>
      <c r="E107" s="4">
        <f t="shared" si="33"/>
        <v>1</v>
      </c>
      <c r="F107" s="4">
        <v>8.41</v>
      </c>
      <c r="G107" s="4">
        <f t="shared" si="34"/>
        <v>1</v>
      </c>
      <c r="H107">
        <v>13.16</v>
      </c>
      <c r="I107" s="4">
        <f t="shared" si="35"/>
        <v>1</v>
      </c>
      <c r="J107">
        <v>7.85</v>
      </c>
      <c r="K107" s="4">
        <f t="shared" si="36"/>
        <v>1</v>
      </c>
      <c r="L107">
        <v>7.85</v>
      </c>
      <c r="M107" s="4">
        <f t="shared" si="37"/>
        <v>1</v>
      </c>
      <c r="N107">
        <v>8.41</v>
      </c>
      <c r="O107" s="4">
        <f t="shared" si="38"/>
        <v>1</v>
      </c>
      <c r="P107">
        <v>13.16</v>
      </c>
      <c r="Q107" s="4">
        <f t="shared" si="39"/>
        <v>1</v>
      </c>
    </row>
    <row r="108" spans="1:17" x14ac:dyDescent="0.25">
      <c r="A108" s="4" t="s">
        <v>256</v>
      </c>
      <c r="B108" s="12">
        <v>33.82</v>
      </c>
      <c r="C108" s="4">
        <f t="shared" si="32"/>
        <v>0</v>
      </c>
      <c r="D108" s="4">
        <v>10.27</v>
      </c>
      <c r="E108" s="4">
        <f t="shared" si="33"/>
        <v>0</v>
      </c>
      <c r="F108" s="4">
        <v>10.61</v>
      </c>
      <c r="G108" s="4">
        <f t="shared" si="34"/>
        <v>1</v>
      </c>
      <c r="H108">
        <v>13.6</v>
      </c>
      <c r="I108" s="4">
        <f t="shared" si="35"/>
        <v>1</v>
      </c>
      <c r="J108">
        <v>10.27</v>
      </c>
      <c r="K108" s="4">
        <f t="shared" si="36"/>
        <v>0</v>
      </c>
      <c r="L108">
        <v>10.27</v>
      </c>
      <c r="M108" s="4">
        <f t="shared" si="37"/>
        <v>0</v>
      </c>
      <c r="N108">
        <v>10.61</v>
      </c>
      <c r="O108" s="4">
        <f t="shared" si="38"/>
        <v>0</v>
      </c>
      <c r="P108">
        <v>13.6</v>
      </c>
      <c r="Q108" s="4">
        <f t="shared" si="39"/>
        <v>1</v>
      </c>
    </row>
    <row r="109" spans="1:17" x14ac:dyDescent="0.25">
      <c r="A109" s="4" t="s">
        <v>257</v>
      </c>
      <c r="B109" s="12">
        <v>33.36</v>
      </c>
      <c r="C109" s="4">
        <f t="shared" si="32"/>
        <v>0</v>
      </c>
      <c r="D109" s="4">
        <v>12.16</v>
      </c>
      <c r="E109" s="4">
        <f t="shared" si="33"/>
        <v>0</v>
      </c>
      <c r="F109" s="4">
        <v>12.65</v>
      </c>
      <c r="G109" s="4">
        <f t="shared" si="34"/>
        <v>0</v>
      </c>
      <c r="H109">
        <v>17.03</v>
      </c>
      <c r="I109" s="4">
        <f t="shared" si="35"/>
        <v>0</v>
      </c>
      <c r="J109">
        <v>12.16</v>
      </c>
      <c r="K109" s="4">
        <f t="shared" si="36"/>
        <v>0</v>
      </c>
      <c r="L109">
        <v>12.16</v>
      </c>
      <c r="M109" s="4">
        <f t="shared" si="37"/>
        <v>0</v>
      </c>
      <c r="N109">
        <v>12.65</v>
      </c>
      <c r="O109" s="4">
        <f t="shared" si="38"/>
        <v>0</v>
      </c>
      <c r="P109">
        <v>17.03</v>
      </c>
      <c r="Q109" s="4">
        <f t="shared" si="39"/>
        <v>0</v>
      </c>
    </row>
    <row r="110" spans="1:17" x14ac:dyDescent="0.25">
      <c r="A110" s="4" t="s">
        <v>258</v>
      </c>
      <c r="B110" s="12">
        <v>49.2</v>
      </c>
      <c r="C110" s="4">
        <f t="shared" si="32"/>
        <v>0</v>
      </c>
      <c r="D110" s="4">
        <v>9.0399999999999991</v>
      </c>
      <c r="E110" s="4">
        <f t="shared" si="33"/>
        <v>1</v>
      </c>
      <c r="F110" s="4">
        <v>9.57</v>
      </c>
      <c r="G110" s="4">
        <f t="shared" si="34"/>
        <v>1</v>
      </c>
      <c r="H110">
        <v>13.75</v>
      </c>
      <c r="I110" s="4">
        <f t="shared" si="35"/>
        <v>1</v>
      </c>
      <c r="J110">
        <v>9.0399999999999991</v>
      </c>
      <c r="K110" s="4">
        <f t="shared" si="36"/>
        <v>1</v>
      </c>
      <c r="L110">
        <v>9.0399999999999991</v>
      </c>
      <c r="M110" s="4">
        <f t="shared" si="37"/>
        <v>1</v>
      </c>
      <c r="N110">
        <v>9.57</v>
      </c>
      <c r="O110" s="4">
        <f t="shared" si="38"/>
        <v>1</v>
      </c>
      <c r="P110">
        <v>13.75</v>
      </c>
      <c r="Q110" s="4">
        <f t="shared" si="39"/>
        <v>1</v>
      </c>
    </row>
    <row r="111" spans="1:17" x14ac:dyDescent="0.25">
      <c r="A111" s="4" t="s">
        <v>259</v>
      </c>
      <c r="B111" s="12">
        <v>56.85</v>
      </c>
      <c r="C111" s="4">
        <f t="shared" si="32"/>
        <v>0</v>
      </c>
      <c r="D111" s="4">
        <v>7.01</v>
      </c>
      <c r="E111" s="4">
        <f t="shared" si="33"/>
        <v>1</v>
      </c>
      <c r="F111" s="4">
        <v>7.57</v>
      </c>
      <c r="G111" s="4">
        <f t="shared" si="34"/>
        <v>1</v>
      </c>
      <c r="H111">
        <v>12.28</v>
      </c>
      <c r="I111" s="4">
        <f t="shared" si="35"/>
        <v>1</v>
      </c>
      <c r="J111">
        <v>6.81</v>
      </c>
      <c r="K111" s="4">
        <f t="shared" si="36"/>
        <v>1</v>
      </c>
      <c r="L111">
        <v>7.01</v>
      </c>
      <c r="M111" s="4">
        <f t="shared" si="37"/>
        <v>1</v>
      </c>
      <c r="N111">
        <v>7.56</v>
      </c>
      <c r="O111" s="4">
        <f t="shared" si="38"/>
        <v>1</v>
      </c>
      <c r="P111">
        <v>12.21</v>
      </c>
      <c r="Q111" s="4">
        <f t="shared" si="39"/>
        <v>1</v>
      </c>
    </row>
    <row r="112" spans="1:17" x14ac:dyDescent="0.25">
      <c r="A112" s="4" t="s">
        <v>240</v>
      </c>
      <c r="B112" s="12">
        <v>72.37</v>
      </c>
      <c r="C112" s="4">
        <f t="shared" si="32"/>
        <v>0</v>
      </c>
      <c r="D112" s="4">
        <v>5.66</v>
      </c>
      <c r="E112" s="4">
        <f t="shared" si="33"/>
        <v>1</v>
      </c>
      <c r="F112" s="4">
        <v>6.72</v>
      </c>
      <c r="G112" s="4">
        <f t="shared" si="34"/>
        <v>1</v>
      </c>
      <c r="H112">
        <v>12.59</v>
      </c>
      <c r="I112" s="4">
        <f t="shared" si="35"/>
        <v>1</v>
      </c>
      <c r="J112">
        <v>5.26</v>
      </c>
      <c r="K112" s="4">
        <f t="shared" si="36"/>
        <v>1</v>
      </c>
      <c r="L112">
        <v>5.09</v>
      </c>
      <c r="M112" s="4">
        <f t="shared" si="37"/>
        <v>1</v>
      </c>
      <c r="N112">
        <v>5.78</v>
      </c>
      <c r="O112" s="4">
        <f t="shared" si="38"/>
        <v>1</v>
      </c>
      <c r="P112">
        <v>10.19</v>
      </c>
      <c r="Q112" s="4">
        <f t="shared" si="39"/>
        <v>1</v>
      </c>
    </row>
    <row r="113" spans="1:17" x14ac:dyDescent="0.25">
      <c r="A113" s="4" t="s">
        <v>241</v>
      </c>
      <c r="B113" s="12">
        <v>90.1</v>
      </c>
      <c r="C113" s="4">
        <f t="shared" si="32"/>
        <v>0</v>
      </c>
      <c r="D113" s="4">
        <v>17.32</v>
      </c>
      <c r="E113" s="4">
        <f t="shared" si="33"/>
        <v>0</v>
      </c>
      <c r="F113" s="4">
        <v>17.440000000000001</v>
      </c>
      <c r="G113" s="4">
        <f t="shared" si="34"/>
        <v>0</v>
      </c>
      <c r="H113">
        <v>18.149999999999999</v>
      </c>
      <c r="I113" s="4">
        <f t="shared" si="35"/>
        <v>0</v>
      </c>
      <c r="J113">
        <v>17.32</v>
      </c>
      <c r="K113" s="4">
        <f t="shared" si="36"/>
        <v>0</v>
      </c>
      <c r="L113">
        <v>17.32</v>
      </c>
      <c r="M113" s="4">
        <f t="shared" si="37"/>
        <v>0</v>
      </c>
      <c r="N113">
        <v>17.440000000000001</v>
      </c>
      <c r="O113" s="4">
        <f t="shared" si="38"/>
        <v>0</v>
      </c>
      <c r="P113">
        <v>18.149999999999999</v>
      </c>
      <c r="Q113" s="4">
        <f t="shared" si="39"/>
        <v>0</v>
      </c>
    </row>
    <row r="114" spans="1:17" x14ac:dyDescent="0.25">
      <c r="A114" s="4" t="s">
        <v>78</v>
      </c>
      <c r="B114" s="12">
        <v>19.95</v>
      </c>
      <c r="C114" s="4">
        <f t="shared" si="32"/>
        <v>1</v>
      </c>
      <c r="D114" s="4">
        <v>22.58</v>
      </c>
      <c r="E114" s="4">
        <f t="shared" si="33"/>
        <v>0</v>
      </c>
      <c r="F114" s="4">
        <v>23.36</v>
      </c>
      <c r="G114" s="4">
        <f t="shared" si="34"/>
        <v>0</v>
      </c>
      <c r="H114">
        <v>28.41</v>
      </c>
      <c r="I114" s="4">
        <f t="shared" si="35"/>
        <v>0</v>
      </c>
      <c r="J114">
        <v>22.58</v>
      </c>
      <c r="K114" s="4">
        <f t="shared" si="36"/>
        <v>0</v>
      </c>
      <c r="L114">
        <v>22.58</v>
      </c>
      <c r="M114" s="4">
        <f t="shared" si="37"/>
        <v>0</v>
      </c>
      <c r="N114">
        <v>23.36</v>
      </c>
      <c r="O114" s="4">
        <f t="shared" si="38"/>
        <v>0</v>
      </c>
      <c r="P114">
        <v>28.41</v>
      </c>
      <c r="Q114" s="4">
        <f t="shared" si="39"/>
        <v>0</v>
      </c>
    </row>
    <row r="115" spans="1:17" x14ac:dyDescent="0.25">
      <c r="A115" s="4" t="s">
        <v>239</v>
      </c>
      <c r="B115" s="12">
        <v>99.74</v>
      </c>
      <c r="C115" s="4">
        <f t="shared" si="32"/>
        <v>0</v>
      </c>
      <c r="D115" s="4">
        <v>13.22</v>
      </c>
      <c r="E115" s="4">
        <f t="shared" si="33"/>
        <v>0</v>
      </c>
      <c r="F115" s="4">
        <v>13.9</v>
      </c>
      <c r="G115" s="4">
        <f t="shared" si="34"/>
        <v>0</v>
      </c>
      <c r="H115">
        <v>18.34</v>
      </c>
      <c r="I115" s="4">
        <f t="shared" si="35"/>
        <v>0</v>
      </c>
      <c r="J115">
        <v>13.22</v>
      </c>
      <c r="K115" s="4">
        <f t="shared" si="36"/>
        <v>0</v>
      </c>
      <c r="L115">
        <v>13.22</v>
      </c>
      <c r="M115" s="4">
        <f t="shared" si="37"/>
        <v>0</v>
      </c>
      <c r="N115">
        <v>13.9</v>
      </c>
      <c r="O115" s="4">
        <f t="shared" si="38"/>
        <v>0</v>
      </c>
      <c r="P115">
        <v>18.34</v>
      </c>
      <c r="Q115" s="4">
        <f t="shared" si="39"/>
        <v>0</v>
      </c>
    </row>
    <row r="116" spans="1:17" x14ac:dyDescent="0.25">
      <c r="A116" s="4" t="s">
        <v>245</v>
      </c>
      <c r="B116" s="12">
        <v>74.33</v>
      </c>
      <c r="C116" s="4">
        <f t="shared" si="32"/>
        <v>0</v>
      </c>
      <c r="D116" s="4">
        <v>13.4</v>
      </c>
      <c r="E116" s="4">
        <f t="shared" si="33"/>
        <v>0</v>
      </c>
      <c r="F116" s="4">
        <v>16.14</v>
      </c>
      <c r="G116" s="4">
        <f t="shared" si="34"/>
        <v>0</v>
      </c>
      <c r="H116">
        <v>23.51</v>
      </c>
      <c r="I116" s="4">
        <f t="shared" si="35"/>
        <v>0</v>
      </c>
      <c r="J116">
        <v>12.91</v>
      </c>
      <c r="K116" s="4">
        <f t="shared" si="36"/>
        <v>0</v>
      </c>
      <c r="L116">
        <v>13.32</v>
      </c>
      <c r="M116" s="4">
        <f t="shared" si="37"/>
        <v>0</v>
      </c>
      <c r="N116">
        <v>16.059999999999999</v>
      </c>
      <c r="O116" s="4">
        <f t="shared" si="38"/>
        <v>0</v>
      </c>
      <c r="P116">
        <v>23.42</v>
      </c>
      <c r="Q116" s="4">
        <f t="shared" si="39"/>
        <v>0</v>
      </c>
    </row>
    <row r="117" spans="1:17" x14ac:dyDescent="0.25">
      <c r="A117" s="4" t="s">
        <v>279</v>
      </c>
      <c r="B117" s="12">
        <v>61.25</v>
      </c>
      <c r="C117" s="4">
        <f t="shared" si="32"/>
        <v>0</v>
      </c>
      <c r="D117" s="4">
        <v>7.36</v>
      </c>
      <c r="E117" s="4">
        <f t="shared" si="33"/>
        <v>1</v>
      </c>
      <c r="F117" s="4">
        <v>9.73</v>
      </c>
      <c r="G117" s="4">
        <f t="shared" si="34"/>
        <v>1</v>
      </c>
      <c r="H117">
        <v>15.95</v>
      </c>
      <c r="I117" s="4">
        <f t="shared" si="35"/>
        <v>0</v>
      </c>
      <c r="J117">
        <v>7.36</v>
      </c>
      <c r="K117" s="4">
        <f t="shared" si="36"/>
        <v>1</v>
      </c>
      <c r="L117">
        <v>7.36</v>
      </c>
      <c r="M117" s="4">
        <f t="shared" si="37"/>
        <v>1</v>
      </c>
      <c r="N117">
        <v>9.73</v>
      </c>
      <c r="O117" s="4">
        <f t="shared" si="38"/>
        <v>1</v>
      </c>
      <c r="P117">
        <v>15.95</v>
      </c>
      <c r="Q117" s="4">
        <f t="shared" si="39"/>
        <v>0</v>
      </c>
    </row>
    <row r="118" spans="1:17" x14ac:dyDescent="0.25">
      <c r="A118" s="12" t="s">
        <v>111</v>
      </c>
      <c r="B118" s="12">
        <v>17.38</v>
      </c>
      <c r="C118" s="4">
        <f t="shared" ref="C118:C149" si="40">IF(B118&gt;C$169,0,1)</f>
        <v>1</v>
      </c>
      <c r="D118" s="4">
        <v>24.23</v>
      </c>
      <c r="E118" s="4">
        <f t="shared" ref="E118:E149" si="41">IF(D118&gt;E$169,0,1)</f>
        <v>0</v>
      </c>
      <c r="F118" s="4">
        <v>24.92</v>
      </c>
      <c r="G118" s="4">
        <f t="shared" ref="G118:G149" si="42">IF(F118&gt;G$169,0,1)</f>
        <v>0</v>
      </c>
      <c r="H118">
        <v>30.12</v>
      </c>
      <c r="I118" s="4">
        <f t="shared" ref="I118:I149" si="43">IF(H118&gt;I$169,0,1)</f>
        <v>0</v>
      </c>
      <c r="J118">
        <v>24.23</v>
      </c>
      <c r="K118" s="4">
        <f t="shared" ref="K118:K149" si="44">IF(J118&gt;K$169,0,1)</f>
        <v>0</v>
      </c>
      <c r="L118">
        <v>24.23</v>
      </c>
      <c r="M118" s="4">
        <f t="shared" ref="M118:M149" si="45">IF(L118&gt;M$169,0,1)</f>
        <v>0</v>
      </c>
      <c r="N118">
        <v>24.92</v>
      </c>
      <c r="O118" s="4">
        <f t="shared" ref="O118:O149" si="46">IF(N118&gt;O$169,0,1)</f>
        <v>0</v>
      </c>
      <c r="P118">
        <v>30.12</v>
      </c>
      <c r="Q118" s="4">
        <f t="shared" ref="Q118:Q149" si="47">IF(P118&gt;Q$169,0,1)</f>
        <v>0</v>
      </c>
    </row>
    <row r="119" spans="1:17" x14ac:dyDescent="0.25">
      <c r="A119" s="4" t="s">
        <v>112</v>
      </c>
      <c r="B119" s="12">
        <v>16.440000000000001</v>
      </c>
      <c r="C119" s="4">
        <f t="shared" si="40"/>
        <v>1</v>
      </c>
      <c r="D119" s="4">
        <v>23.67</v>
      </c>
      <c r="E119" s="4">
        <f t="shared" si="41"/>
        <v>0</v>
      </c>
      <c r="F119" s="4">
        <v>24.54</v>
      </c>
      <c r="G119" s="4">
        <f t="shared" si="42"/>
        <v>0</v>
      </c>
      <c r="H119">
        <v>31.9</v>
      </c>
      <c r="I119" s="4">
        <f t="shared" si="43"/>
        <v>0</v>
      </c>
      <c r="J119">
        <v>23.67</v>
      </c>
      <c r="K119" s="4">
        <f t="shared" si="44"/>
        <v>0</v>
      </c>
      <c r="L119">
        <v>23.67</v>
      </c>
      <c r="M119" s="4">
        <f t="shared" si="45"/>
        <v>0</v>
      </c>
      <c r="N119">
        <v>24.54</v>
      </c>
      <c r="O119" s="4">
        <f t="shared" si="46"/>
        <v>0</v>
      </c>
      <c r="P119">
        <v>31.9</v>
      </c>
      <c r="Q119" s="4">
        <f t="shared" si="47"/>
        <v>0</v>
      </c>
    </row>
    <row r="120" spans="1:17" x14ac:dyDescent="0.25">
      <c r="A120" s="4" t="s">
        <v>113</v>
      </c>
      <c r="B120" s="12">
        <v>34.74</v>
      </c>
      <c r="C120" s="4">
        <f t="shared" si="40"/>
        <v>0</v>
      </c>
      <c r="D120" s="4">
        <v>14.73</v>
      </c>
      <c r="E120" s="4">
        <f t="shared" si="41"/>
        <v>0</v>
      </c>
      <c r="F120" s="4">
        <v>15.65</v>
      </c>
      <c r="G120" s="4">
        <f t="shared" si="42"/>
        <v>0</v>
      </c>
      <c r="H120">
        <v>23.7</v>
      </c>
      <c r="I120" s="4">
        <f t="shared" si="43"/>
        <v>0</v>
      </c>
      <c r="J120">
        <v>13.84</v>
      </c>
      <c r="K120" s="4">
        <f t="shared" si="44"/>
        <v>0</v>
      </c>
      <c r="L120">
        <v>11.89</v>
      </c>
      <c r="M120" s="4">
        <f t="shared" si="45"/>
        <v>0</v>
      </c>
      <c r="N120">
        <v>12.08</v>
      </c>
      <c r="O120" s="4">
        <f t="shared" si="46"/>
        <v>0</v>
      </c>
      <c r="P120">
        <v>13.79</v>
      </c>
      <c r="Q120" s="4">
        <f t="shared" si="47"/>
        <v>1</v>
      </c>
    </row>
    <row r="121" spans="1:17" x14ac:dyDescent="0.25">
      <c r="A121" s="4" t="s">
        <v>103</v>
      </c>
      <c r="B121" s="12">
        <v>56.94</v>
      </c>
      <c r="C121" s="4">
        <f t="shared" si="40"/>
        <v>0</v>
      </c>
      <c r="D121" s="4">
        <v>11.91</v>
      </c>
      <c r="E121" s="4">
        <f t="shared" si="41"/>
        <v>0</v>
      </c>
      <c r="F121" s="4">
        <v>12.5</v>
      </c>
      <c r="G121" s="4">
        <f t="shared" si="42"/>
        <v>0</v>
      </c>
      <c r="H121">
        <v>17.04</v>
      </c>
      <c r="I121" s="4">
        <f t="shared" si="43"/>
        <v>0</v>
      </c>
      <c r="J121">
        <v>11.91</v>
      </c>
      <c r="K121" s="4">
        <f t="shared" si="44"/>
        <v>0</v>
      </c>
      <c r="L121">
        <v>11.91</v>
      </c>
      <c r="M121" s="4">
        <f t="shared" si="45"/>
        <v>0</v>
      </c>
      <c r="N121">
        <v>12.5</v>
      </c>
      <c r="O121" s="4">
        <f t="shared" si="46"/>
        <v>0</v>
      </c>
      <c r="P121">
        <v>17.04</v>
      </c>
      <c r="Q121" s="4">
        <f t="shared" si="47"/>
        <v>0</v>
      </c>
    </row>
    <row r="122" spans="1:17" x14ac:dyDescent="0.25">
      <c r="A122" s="4" t="s">
        <v>104</v>
      </c>
      <c r="B122" s="12">
        <v>61.37</v>
      </c>
      <c r="C122" s="4">
        <f t="shared" si="40"/>
        <v>0</v>
      </c>
      <c r="D122" s="4">
        <v>14.53</v>
      </c>
      <c r="E122" s="4">
        <f t="shared" si="41"/>
        <v>0</v>
      </c>
      <c r="F122" s="4">
        <v>15.43</v>
      </c>
      <c r="G122" s="4">
        <f t="shared" si="42"/>
        <v>0</v>
      </c>
      <c r="H122">
        <v>21.55</v>
      </c>
      <c r="I122" s="4">
        <f t="shared" si="43"/>
        <v>0</v>
      </c>
      <c r="J122">
        <v>14.53</v>
      </c>
      <c r="K122" s="4">
        <f t="shared" si="44"/>
        <v>0</v>
      </c>
      <c r="L122">
        <v>14.53</v>
      </c>
      <c r="M122" s="4">
        <f t="shared" si="45"/>
        <v>0</v>
      </c>
      <c r="N122">
        <v>15.53</v>
      </c>
      <c r="O122" s="4">
        <f t="shared" si="46"/>
        <v>0</v>
      </c>
      <c r="P122">
        <v>21.55</v>
      </c>
      <c r="Q122" s="4">
        <f t="shared" si="47"/>
        <v>0</v>
      </c>
    </row>
    <row r="123" spans="1:17" x14ac:dyDescent="0.25">
      <c r="A123" s="4" t="s">
        <v>105</v>
      </c>
      <c r="B123" s="12">
        <v>31.11</v>
      </c>
      <c r="C123" s="4">
        <f t="shared" si="40"/>
        <v>0</v>
      </c>
      <c r="D123" s="4">
        <v>10.78</v>
      </c>
      <c r="E123" s="4">
        <f t="shared" si="41"/>
        <v>0</v>
      </c>
      <c r="F123" s="4">
        <v>11.78</v>
      </c>
      <c r="G123" s="4">
        <f t="shared" si="42"/>
        <v>0</v>
      </c>
      <c r="H123">
        <v>18.600000000000001</v>
      </c>
      <c r="I123" s="4">
        <f t="shared" si="43"/>
        <v>0</v>
      </c>
      <c r="J123">
        <v>10.62</v>
      </c>
      <c r="K123" s="4">
        <f t="shared" si="44"/>
        <v>0</v>
      </c>
      <c r="L123">
        <v>10.65</v>
      </c>
      <c r="M123" s="4">
        <f t="shared" si="45"/>
        <v>0</v>
      </c>
      <c r="N123">
        <v>11.56</v>
      </c>
      <c r="O123" s="4">
        <f t="shared" si="46"/>
        <v>0</v>
      </c>
      <c r="P123">
        <v>17.95</v>
      </c>
      <c r="Q123" s="4">
        <f t="shared" si="47"/>
        <v>0</v>
      </c>
    </row>
    <row r="124" spans="1:17" x14ac:dyDescent="0.25">
      <c r="A124" s="4" t="s">
        <v>237</v>
      </c>
      <c r="B124" s="12">
        <v>96.76</v>
      </c>
      <c r="C124" s="4">
        <f t="shared" si="40"/>
        <v>0</v>
      </c>
      <c r="D124" s="4">
        <v>22.03</v>
      </c>
      <c r="E124" s="4">
        <f t="shared" si="41"/>
        <v>0</v>
      </c>
      <c r="F124" s="4">
        <v>22.06</v>
      </c>
      <c r="G124" s="4">
        <f t="shared" si="42"/>
        <v>0</v>
      </c>
      <c r="H124">
        <v>22.33</v>
      </c>
      <c r="I124" s="4">
        <f t="shared" si="43"/>
        <v>0</v>
      </c>
      <c r="J124">
        <v>21.91</v>
      </c>
      <c r="K124" s="4">
        <f t="shared" si="44"/>
        <v>0</v>
      </c>
      <c r="L124">
        <v>22.03</v>
      </c>
      <c r="M124" s="4">
        <f t="shared" si="45"/>
        <v>0</v>
      </c>
      <c r="N124">
        <v>22.06</v>
      </c>
      <c r="O124" s="4">
        <f t="shared" si="46"/>
        <v>0</v>
      </c>
      <c r="P124">
        <v>22.33</v>
      </c>
      <c r="Q124" s="4">
        <f t="shared" si="47"/>
        <v>0</v>
      </c>
    </row>
    <row r="125" spans="1:17" x14ac:dyDescent="0.25">
      <c r="A125" s="4" t="s">
        <v>238</v>
      </c>
      <c r="B125" s="12">
        <v>90.12</v>
      </c>
      <c r="C125" s="4">
        <f t="shared" si="40"/>
        <v>0</v>
      </c>
      <c r="D125" s="4">
        <v>6.06</v>
      </c>
      <c r="E125" s="4">
        <f t="shared" si="41"/>
        <v>1</v>
      </c>
      <c r="F125" s="4">
        <v>7.21</v>
      </c>
      <c r="G125" s="4">
        <f t="shared" si="42"/>
        <v>1</v>
      </c>
      <c r="H125">
        <v>16.440000000000001</v>
      </c>
      <c r="I125" s="4">
        <f t="shared" si="43"/>
        <v>0</v>
      </c>
      <c r="J125">
        <v>6.06</v>
      </c>
      <c r="K125" s="4">
        <f t="shared" si="44"/>
        <v>1</v>
      </c>
      <c r="L125">
        <v>6.06</v>
      </c>
      <c r="M125" s="4">
        <f t="shared" si="45"/>
        <v>1</v>
      </c>
      <c r="N125">
        <v>7.21</v>
      </c>
      <c r="O125" s="4">
        <f t="shared" si="46"/>
        <v>1</v>
      </c>
      <c r="P125">
        <v>16.440000000000001</v>
      </c>
      <c r="Q125" s="4">
        <f t="shared" si="47"/>
        <v>0</v>
      </c>
    </row>
    <row r="126" spans="1:17" x14ac:dyDescent="0.25">
      <c r="A126" s="4" t="s">
        <v>28</v>
      </c>
      <c r="B126" s="12">
        <v>10.11</v>
      </c>
      <c r="C126" s="4">
        <f t="shared" si="40"/>
        <v>1</v>
      </c>
      <c r="D126" s="4">
        <v>37.950000000000003</v>
      </c>
      <c r="E126" s="4">
        <f t="shared" si="41"/>
        <v>0</v>
      </c>
      <c r="F126" s="4">
        <v>38.880000000000003</v>
      </c>
      <c r="G126" s="4">
        <f t="shared" si="42"/>
        <v>0</v>
      </c>
      <c r="H126">
        <v>44.39</v>
      </c>
      <c r="I126" s="4">
        <f t="shared" si="43"/>
        <v>0</v>
      </c>
      <c r="J126">
        <v>37.950000000000003</v>
      </c>
      <c r="K126" s="4">
        <f t="shared" si="44"/>
        <v>0</v>
      </c>
      <c r="L126">
        <v>37.950000000000003</v>
      </c>
      <c r="M126" s="4">
        <f t="shared" si="45"/>
        <v>0</v>
      </c>
      <c r="N126">
        <v>38.880000000000003</v>
      </c>
      <c r="O126" s="4">
        <f t="shared" si="46"/>
        <v>0</v>
      </c>
      <c r="P126">
        <v>44.39</v>
      </c>
      <c r="Q126" s="4">
        <f t="shared" si="47"/>
        <v>0</v>
      </c>
    </row>
    <row r="127" spans="1:17" x14ac:dyDescent="0.25">
      <c r="A127" s="4" t="s">
        <v>29</v>
      </c>
      <c r="B127" s="12">
        <v>12.85</v>
      </c>
      <c r="C127" s="4">
        <f t="shared" si="40"/>
        <v>1</v>
      </c>
      <c r="D127" s="4">
        <v>25.09</v>
      </c>
      <c r="E127" s="4">
        <f t="shared" si="41"/>
        <v>0</v>
      </c>
      <c r="F127" s="4">
        <v>26.44</v>
      </c>
      <c r="G127" s="4">
        <f t="shared" si="42"/>
        <v>0</v>
      </c>
      <c r="H127">
        <v>34.229999999999997</v>
      </c>
      <c r="I127" s="4">
        <f t="shared" si="43"/>
        <v>0</v>
      </c>
      <c r="J127">
        <v>25.09</v>
      </c>
      <c r="K127" s="4">
        <f t="shared" si="44"/>
        <v>0</v>
      </c>
      <c r="L127">
        <v>25.09</v>
      </c>
      <c r="M127" s="4">
        <f t="shared" si="45"/>
        <v>0</v>
      </c>
      <c r="N127">
        <v>26.44</v>
      </c>
      <c r="O127" s="4">
        <f t="shared" si="46"/>
        <v>0</v>
      </c>
      <c r="P127">
        <v>34.229999999999997</v>
      </c>
      <c r="Q127" s="4">
        <f t="shared" si="47"/>
        <v>0</v>
      </c>
    </row>
    <row r="128" spans="1:17" x14ac:dyDescent="0.25">
      <c r="A128" s="4" t="s">
        <v>30</v>
      </c>
      <c r="B128" s="12">
        <v>17.309999999999999</v>
      </c>
      <c r="C128" s="4">
        <f t="shared" si="40"/>
        <v>1</v>
      </c>
      <c r="D128" s="4">
        <v>26.88</v>
      </c>
      <c r="E128" s="4">
        <f t="shared" si="41"/>
        <v>0</v>
      </c>
      <c r="F128" s="4">
        <v>27.58</v>
      </c>
      <c r="G128" s="4">
        <f t="shared" si="42"/>
        <v>0</v>
      </c>
      <c r="H128">
        <v>33.36</v>
      </c>
      <c r="I128" s="4">
        <f t="shared" si="43"/>
        <v>0</v>
      </c>
      <c r="J128">
        <v>26.88</v>
      </c>
      <c r="K128" s="4">
        <f t="shared" si="44"/>
        <v>0</v>
      </c>
      <c r="L128">
        <v>26.88</v>
      </c>
      <c r="M128" s="4">
        <f t="shared" si="45"/>
        <v>0</v>
      </c>
      <c r="N128">
        <v>27.58</v>
      </c>
      <c r="O128" s="4">
        <f t="shared" si="46"/>
        <v>0</v>
      </c>
      <c r="P128">
        <v>33.36</v>
      </c>
      <c r="Q128" s="4">
        <f t="shared" si="47"/>
        <v>0</v>
      </c>
    </row>
    <row r="129" spans="1:17" x14ac:dyDescent="0.25">
      <c r="A129" s="4" t="s">
        <v>107</v>
      </c>
      <c r="B129" s="12">
        <v>20.96</v>
      </c>
      <c r="C129" s="4">
        <f t="shared" si="40"/>
        <v>1</v>
      </c>
      <c r="D129" s="4">
        <v>18.91</v>
      </c>
      <c r="E129" s="4">
        <f t="shared" si="41"/>
        <v>0</v>
      </c>
      <c r="F129" s="4">
        <v>19.91</v>
      </c>
      <c r="G129" s="4">
        <f t="shared" si="42"/>
        <v>0</v>
      </c>
      <c r="H129">
        <v>26.2</v>
      </c>
      <c r="I129" s="4">
        <f t="shared" si="43"/>
        <v>0</v>
      </c>
      <c r="J129">
        <v>18.91</v>
      </c>
      <c r="K129" s="4">
        <f t="shared" si="44"/>
        <v>0</v>
      </c>
      <c r="L129">
        <v>18.91</v>
      </c>
      <c r="M129" s="4">
        <f t="shared" si="45"/>
        <v>0</v>
      </c>
      <c r="N129">
        <v>19.91</v>
      </c>
      <c r="O129" s="4">
        <f t="shared" si="46"/>
        <v>0</v>
      </c>
      <c r="P129">
        <v>26.2</v>
      </c>
      <c r="Q129" s="4">
        <f t="shared" si="47"/>
        <v>0</v>
      </c>
    </row>
    <row r="130" spans="1:17" x14ac:dyDescent="0.25">
      <c r="A130" s="4" t="s">
        <v>108</v>
      </c>
      <c r="B130" s="12">
        <v>19.41</v>
      </c>
      <c r="C130" s="4">
        <f t="shared" si="40"/>
        <v>1</v>
      </c>
      <c r="D130" s="4">
        <v>13.97</v>
      </c>
      <c r="E130" s="4">
        <f t="shared" si="41"/>
        <v>0</v>
      </c>
      <c r="F130" s="4">
        <v>14.58</v>
      </c>
      <c r="G130" s="4">
        <f t="shared" si="42"/>
        <v>0</v>
      </c>
      <c r="H130">
        <v>19.87</v>
      </c>
      <c r="I130" s="4">
        <f t="shared" si="43"/>
        <v>0</v>
      </c>
      <c r="J130">
        <v>13.75</v>
      </c>
      <c r="K130" s="4">
        <f t="shared" si="44"/>
        <v>0</v>
      </c>
      <c r="L130">
        <v>13.97</v>
      </c>
      <c r="M130" s="4">
        <f t="shared" si="45"/>
        <v>0</v>
      </c>
      <c r="N130">
        <v>14.58</v>
      </c>
      <c r="O130" s="4">
        <f t="shared" si="46"/>
        <v>0</v>
      </c>
      <c r="P130">
        <v>19.87</v>
      </c>
      <c r="Q130" s="4">
        <f t="shared" si="47"/>
        <v>0</v>
      </c>
    </row>
    <row r="131" spans="1:17" x14ac:dyDescent="0.25">
      <c r="A131" s="4" t="s">
        <v>109</v>
      </c>
      <c r="B131" s="12">
        <v>22.74</v>
      </c>
      <c r="C131" s="4">
        <f t="shared" si="40"/>
        <v>1</v>
      </c>
      <c r="D131" s="4">
        <v>19.920000000000002</v>
      </c>
      <c r="E131" s="4">
        <f t="shared" si="41"/>
        <v>0</v>
      </c>
      <c r="F131" s="4">
        <v>20.71</v>
      </c>
      <c r="G131" s="4">
        <f t="shared" si="42"/>
        <v>0</v>
      </c>
      <c r="H131">
        <v>27.29</v>
      </c>
      <c r="I131" s="4">
        <f t="shared" si="43"/>
        <v>0</v>
      </c>
      <c r="J131">
        <v>19.920000000000002</v>
      </c>
      <c r="K131" s="4">
        <f t="shared" si="44"/>
        <v>0</v>
      </c>
      <c r="L131">
        <v>19.920000000000002</v>
      </c>
      <c r="M131" s="4">
        <f t="shared" si="45"/>
        <v>0</v>
      </c>
      <c r="N131">
        <v>20.71</v>
      </c>
      <c r="O131" s="4">
        <f t="shared" si="46"/>
        <v>0</v>
      </c>
      <c r="P131">
        <v>27.29</v>
      </c>
      <c r="Q131" s="4">
        <f t="shared" si="47"/>
        <v>0</v>
      </c>
    </row>
    <row r="132" spans="1:17" x14ac:dyDescent="0.25">
      <c r="A132" s="4" t="s">
        <v>126</v>
      </c>
      <c r="B132" s="12">
        <v>26.5</v>
      </c>
      <c r="C132" s="4">
        <f t="shared" si="40"/>
        <v>0</v>
      </c>
      <c r="D132" s="4">
        <v>14.53</v>
      </c>
      <c r="E132" s="4">
        <f t="shared" si="41"/>
        <v>0</v>
      </c>
      <c r="F132" s="4">
        <v>15.39</v>
      </c>
      <c r="G132" s="4">
        <f t="shared" si="42"/>
        <v>0</v>
      </c>
      <c r="H132">
        <v>21.81</v>
      </c>
      <c r="I132" s="4">
        <f t="shared" si="43"/>
        <v>0</v>
      </c>
      <c r="J132">
        <v>14.53</v>
      </c>
      <c r="K132" s="4">
        <f t="shared" si="44"/>
        <v>0</v>
      </c>
      <c r="L132">
        <v>14.53</v>
      </c>
      <c r="M132" s="4">
        <f t="shared" si="45"/>
        <v>0</v>
      </c>
      <c r="N132">
        <v>15.39</v>
      </c>
      <c r="O132" s="4">
        <f t="shared" si="46"/>
        <v>0</v>
      </c>
      <c r="P132">
        <v>21.81</v>
      </c>
      <c r="Q132" s="4">
        <f t="shared" si="47"/>
        <v>0</v>
      </c>
    </row>
    <row r="133" spans="1:17" x14ac:dyDescent="0.25">
      <c r="A133" s="4" t="s">
        <v>224</v>
      </c>
      <c r="B133" s="12">
        <v>45.06</v>
      </c>
      <c r="C133" s="4">
        <f t="shared" si="40"/>
        <v>0</v>
      </c>
      <c r="D133" s="4">
        <v>17.7</v>
      </c>
      <c r="E133" s="4">
        <f t="shared" si="41"/>
        <v>0</v>
      </c>
      <c r="F133" s="4">
        <v>18.25</v>
      </c>
      <c r="G133" s="4">
        <f t="shared" si="42"/>
        <v>0</v>
      </c>
      <c r="H133">
        <v>22.85</v>
      </c>
      <c r="I133" s="4">
        <f t="shared" si="43"/>
        <v>0</v>
      </c>
      <c r="J133">
        <v>17.7</v>
      </c>
      <c r="K133" s="4">
        <f t="shared" si="44"/>
        <v>0</v>
      </c>
      <c r="L133">
        <v>17.7</v>
      </c>
      <c r="M133" s="4">
        <f t="shared" si="45"/>
        <v>0</v>
      </c>
      <c r="N133">
        <v>18.25</v>
      </c>
      <c r="O133" s="4">
        <f t="shared" si="46"/>
        <v>0</v>
      </c>
      <c r="P133">
        <v>22.83</v>
      </c>
      <c r="Q133" s="4">
        <f t="shared" si="47"/>
        <v>0</v>
      </c>
    </row>
    <row r="134" spans="1:17" x14ac:dyDescent="0.25">
      <c r="A134" s="4" t="s">
        <v>242</v>
      </c>
      <c r="B134" s="12">
        <v>99.96</v>
      </c>
      <c r="C134" s="4">
        <f t="shared" si="40"/>
        <v>0</v>
      </c>
      <c r="D134" s="4">
        <v>16.47</v>
      </c>
      <c r="E134" s="4">
        <f t="shared" si="41"/>
        <v>0</v>
      </c>
      <c r="F134" s="4">
        <v>17.87</v>
      </c>
      <c r="G134" s="4">
        <f t="shared" si="42"/>
        <v>0</v>
      </c>
      <c r="H134">
        <v>22.54</v>
      </c>
      <c r="I134" s="4">
        <f t="shared" si="43"/>
        <v>0</v>
      </c>
      <c r="J134">
        <v>16.420000000000002</v>
      </c>
      <c r="K134" s="4">
        <f t="shared" si="44"/>
        <v>0</v>
      </c>
      <c r="L134">
        <v>16.34</v>
      </c>
      <c r="M134" s="4">
        <f t="shared" si="45"/>
        <v>0</v>
      </c>
      <c r="N134">
        <v>17.73</v>
      </c>
      <c r="O134" s="4">
        <f t="shared" si="46"/>
        <v>0</v>
      </c>
      <c r="P134">
        <v>22.39</v>
      </c>
      <c r="Q134" s="4">
        <f t="shared" si="47"/>
        <v>0</v>
      </c>
    </row>
    <row r="135" spans="1:17" x14ac:dyDescent="0.25">
      <c r="A135" s="4" t="s">
        <v>24</v>
      </c>
      <c r="B135" s="12">
        <v>39.06</v>
      </c>
      <c r="C135" s="4">
        <f t="shared" si="40"/>
        <v>0</v>
      </c>
      <c r="D135" s="4">
        <v>17.600000000000001</v>
      </c>
      <c r="E135" s="4">
        <f t="shared" si="41"/>
        <v>0</v>
      </c>
      <c r="F135" s="4">
        <v>18.23</v>
      </c>
      <c r="G135" s="4">
        <f t="shared" si="42"/>
        <v>0</v>
      </c>
      <c r="H135">
        <v>23.05</v>
      </c>
      <c r="I135" s="4">
        <f t="shared" si="43"/>
        <v>0</v>
      </c>
      <c r="J135">
        <v>17.600000000000001</v>
      </c>
      <c r="K135" s="4">
        <f t="shared" si="44"/>
        <v>0</v>
      </c>
      <c r="L135">
        <v>17.600000000000001</v>
      </c>
      <c r="M135" s="4">
        <f t="shared" si="45"/>
        <v>0</v>
      </c>
      <c r="N135">
        <v>18.23</v>
      </c>
      <c r="O135" s="4">
        <f t="shared" si="46"/>
        <v>0</v>
      </c>
      <c r="P135">
        <v>23.05</v>
      </c>
      <c r="Q135" s="4">
        <f t="shared" si="47"/>
        <v>0</v>
      </c>
    </row>
    <row r="136" spans="1:17" x14ac:dyDescent="0.25">
      <c r="A136" s="4" t="s">
        <v>26</v>
      </c>
      <c r="B136" s="12">
        <v>23.41</v>
      </c>
      <c r="C136" s="4">
        <f t="shared" si="40"/>
        <v>1</v>
      </c>
      <c r="D136" s="4">
        <v>11.66</v>
      </c>
      <c r="E136" s="4">
        <f t="shared" si="41"/>
        <v>0</v>
      </c>
      <c r="F136" s="4">
        <v>12.86</v>
      </c>
      <c r="G136" s="4">
        <f t="shared" si="42"/>
        <v>0</v>
      </c>
      <c r="H136">
        <v>20.98</v>
      </c>
      <c r="I136" s="4">
        <f t="shared" si="43"/>
        <v>0</v>
      </c>
      <c r="J136">
        <v>11.66</v>
      </c>
      <c r="K136" s="4">
        <f t="shared" si="44"/>
        <v>0</v>
      </c>
      <c r="L136">
        <v>11.66</v>
      </c>
      <c r="M136" s="4">
        <f t="shared" si="45"/>
        <v>0</v>
      </c>
      <c r="N136">
        <v>12.86</v>
      </c>
      <c r="O136" s="4">
        <f t="shared" si="46"/>
        <v>0</v>
      </c>
      <c r="P136">
        <v>20.98</v>
      </c>
      <c r="Q136" s="4">
        <f t="shared" si="47"/>
        <v>0</v>
      </c>
    </row>
    <row r="137" spans="1:17" x14ac:dyDescent="0.25">
      <c r="A137" s="4" t="s">
        <v>95</v>
      </c>
      <c r="B137" s="12">
        <v>31.76</v>
      </c>
      <c r="C137" s="4">
        <f t="shared" si="40"/>
        <v>0</v>
      </c>
      <c r="D137" s="4">
        <v>13.75</v>
      </c>
      <c r="E137" s="4">
        <f t="shared" si="41"/>
        <v>0</v>
      </c>
      <c r="F137" s="4">
        <v>15.02</v>
      </c>
      <c r="G137" s="4">
        <f t="shared" si="42"/>
        <v>0</v>
      </c>
      <c r="H137">
        <v>21.64</v>
      </c>
      <c r="I137" s="4">
        <f t="shared" si="43"/>
        <v>0</v>
      </c>
      <c r="J137">
        <v>13.75</v>
      </c>
      <c r="K137" s="4">
        <f t="shared" si="44"/>
        <v>0</v>
      </c>
      <c r="L137">
        <v>13.75</v>
      </c>
      <c r="M137" s="4">
        <f t="shared" si="45"/>
        <v>0</v>
      </c>
      <c r="N137">
        <v>15.02</v>
      </c>
      <c r="O137" s="4">
        <f t="shared" si="46"/>
        <v>0</v>
      </c>
      <c r="P137">
        <v>21.64</v>
      </c>
      <c r="Q137" s="4">
        <f t="shared" si="47"/>
        <v>0</v>
      </c>
    </row>
    <row r="138" spans="1:17" x14ac:dyDescent="0.25">
      <c r="A138" s="4" t="s">
        <v>96</v>
      </c>
      <c r="B138" s="12">
        <v>36.08</v>
      </c>
      <c r="C138" s="4">
        <f t="shared" si="40"/>
        <v>0</v>
      </c>
      <c r="D138" s="4">
        <v>20.66</v>
      </c>
      <c r="E138" s="4">
        <f t="shared" si="41"/>
        <v>0</v>
      </c>
      <c r="F138" s="4">
        <v>21.41</v>
      </c>
      <c r="G138" s="4">
        <f t="shared" si="42"/>
        <v>0</v>
      </c>
      <c r="H138">
        <v>26</v>
      </c>
      <c r="I138" s="4">
        <f t="shared" si="43"/>
        <v>0</v>
      </c>
      <c r="J138">
        <v>20.66</v>
      </c>
      <c r="K138" s="4">
        <f t="shared" si="44"/>
        <v>0</v>
      </c>
      <c r="L138">
        <v>20.66</v>
      </c>
      <c r="M138" s="4">
        <f t="shared" si="45"/>
        <v>0</v>
      </c>
      <c r="N138">
        <v>21.41</v>
      </c>
      <c r="O138" s="4">
        <f t="shared" si="46"/>
        <v>0</v>
      </c>
      <c r="P138">
        <v>26</v>
      </c>
      <c r="Q138" s="4">
        <f t="shared" si="47"/>
        <v>0</v>
      </c>
    </row>
    <row r="139" spans="1:17" x14ac:dyDescent="0.25">
      <c r="A139" s="4" t="s">
        <v>191</v>
      </c>
      <c r="B139" s="12">
        <v>29.44</v>
      </c>
      <c r="C139" s="4">
        <f t="shared" si="40"/>
        <v>0</v>
      </c>
      <c r="D139" s="4">
        <v>14.04</v>
      </c>
      <c r="E139" s="4">
        <f t="shared" si="41"/>
        <v>0</v>
      </c>
      <c r="F139" s="4">
        <v>15.05</v>
      </c>
      <c r="G139" s="4">
        <f t="shared" si="42"/>
        <v>0</v>
      </c>
      <c r="H139">
        <v>21.02</v>
      </c>
      <c r="I139" s="4">
        <f t="shared" si="43"/>
        <v>0</v>
      </c>
      <c r="J139">
        <v>14.04</v>
      </c>
      <c r="K139" s="4">
        <f t="shared" si="44"/>
        <v>0</v>
      </c>
      <c r="L139">
        <v>14.04</v>
      </c>
      <c r="M139" s="4">
        <f t="shared" si="45"/>
        <v>0</v>
      </c>
      <c r="N139">
        <v>15.05</v>
      </c>
      <c r="O139" s="4">
        <f t="shared" si="46"/>
        <v>0</v>
      </c>
      <c r="P139">
        <v>21.02</v>
      </c>
      <c r="Q139" s="4">
        <f t="shared" si="47"/>
        <v>0</v>
      </c>
    </row>
    <row r="140" spans="1:17" x14ac:dyDescent="0.25">
      <c r="A140" s="4" t="s">
        <v>193</v>
      </c>
      <c r="B140" s="12">
        <v>27.82</v>
      </c>
      <c r="C140" s="4">
        <f t="shared" si="40"/>
        <v>0</v>
      </c>
      <c r="D140" s="4">
        <v>11.55</v>
      </c>
      <c r="E140" s="4">
        <f t="shared" si="41"/>
        <v>0</v>
      </c>
      <c r="F140" s="4">
        <v>12.67</v>
      </c>
      <c r="G140" s="4">
        <f t="shared" si="42"/>
        <v>0</v>
      </c>
      <c r="H140">
        <v>20.32</v>
      </c>
      <c r="I140" s="4">
        <f t="shared" si="43"/>
        <v>0</v>
      </c>
      <c r="J140">
        <v>11.55</v>
      </c>
      <c r="K140" s="4">
        <f t="shared" si="44"/>
        <v>0</v>
      </c>
      <c r="L140">
        <v>11.55</v>
      </c>
      <c r="M140" s="4">
        <f t="shared" si="45"/>
        <v>0</v>
      </c>
      <c r="N140">
        <v>12.67</v>
      </c>
      <c r="O140" s="4">
        <f t="shared" si="46"/>
        <v>0</v>
      </c>
      <c r="P140">
        <v>20.32</v>
      </c>
      <c r="Q140" s="4">
        <f t="shared" si="47"/>
        <v>0</v>
      </c>
    </row>
    <row r="141" spans="1:17" x14ac:dyDescent="0.25">
      <c r="A141" s="4" t="s">
        <v>194</v>
      </c>
      <c r="B141" s="12">
        <v>60.63</v>
      </c>
      <c r="C141" s="4">
        <f t="shared" si="40"/>
        <v>0</v>
      </c>
      <c r="D141" s="4">
        <v>11.64</v>
      </c>
      <c r="E141" s="4">
        <f t="shared" si="41"/>
        <v>0</v>
      </c>
      <c r="F141" s="4">
        <v>13.66</v>
      </c>
      <c r="G141" s="4">
        <f t="shared" si="42"/>
        <v>0</v>
      </c>
      <c r="H141">
        <v>23.51</v>
      </c>
      <c r="I141" s="4">
        <f t="shared" si="43"/>
        <v>0</v>
      </c>
      <c r="J141">
        <v>11.61</v>
      </c>
      <c r="K141" s="4">
        <f t="shared" si="44"/>
        <v>0</v>
      </c>
      <c r="L141">
        <v>11.64</v>
      </c>
      <c r="M141" s="4">
        <f t="shared" si="45"/>
        <v>0</v>
      </c>
      <c r="N141">
        <v>13.66</v>
      </c>
      <c r="O141" s="4">
        <f t="shared" si="46"/>
        <v>0</v>
      </c>
      <c r="P141">
        <v>23.51</v>
      </c>
      <c r="Q141" s="4">
        <f t="shared" si="47"/>
        <v>0</v>
      </c>
    </row>
    <row r="142" spans="1:17" x14ac:dyDescent="0.25">
      <c r="A142" s="4" t="s">
        <v>195</v>
      </c>
      <c r="B142" s="12">
        <v>31.37</v>
      </c>
      <c r="C142" s="4">
        <f t="shared" si="40"/>
        <v>0</v>
      </c>
      <c r="D142" s="4">
        <v>11.6</v>
      </c>
      <c r="E142" s="4">
        <f t="shared" si="41"/>
        <v>0</v>
      </c>
      <c r="F142" s="4">
        <v>12.32</v>
      </c>
      <c r="G142" s="4">
        <f t="shared" si="42"/>
        <v>0</v>
      </c>
      <c r="H142">
        <v>18.36</v>
      </c>
      <c r="I142" s="4">
        <f t="shared" si="43"/>
        <v>0</v>
      </c>
      <c r="J142">
        <v>11.59</v>
      </c>
      <c r="K142" s="4">
        <f t="shared" si="44"/>
        <v>0</v>
      </c>
      <c r="L142">
        <v>11.59</v>
      </c>
      <c r="M142" s="4">
        <f t="shared" si="45"/>
        <v>0</v>
      </c>
      <c r="N142">
        <v>12.31</v>
      </c>
      <c r="O142" s="4">
        <f t="shared" si="46"/>
        <v>0</v>
      </c>
      <c r="P142">
        <v>18.34</v>
      </c>
      <c r="Q142" s="4">
        <f t="shared" si="47"/>
        <v>0</v>
      </c>
    </row>
    <row r="143" spans="1:17" x14ac:dyDescent="0.25">
      <c r="A143" s="4" t="s">
        <v>196</v>
      </c>
      <c r="B143" s="12">
        <v>45.35</v>
      </c>
      <c r="C143" s="4">
        <f t="shared" si="40"/>
        <v>0</v>
      </c>
      <c r="D143" s="4">
        <v>16.670000000000002</v>
      </c>
      <c r="E143" s="4">
        <f t="shared" si="41"/>
        <v>0</v>
      </c>
      <c r="F143" s="4">
        <v>17.29</v>
      </c>
      <c r="G143" s="4">
        <f t="shared" si="42"/>
        <v>0</v>
      </c>
      <c r="H143">
        <v>22.31</v>
      </c>
      <c r="I143" s="4">
        <f t="shared" si="43"/>
        <v>0</v>
      </c>
      <c r="J143">
        <v>16.670000000000002</v>
      </c>
      <c r="K143" s="4">
        <f t="shared" si="44"/>
        <v>0</v>
      </c>
      <c r="L143">
        <v>16.670000000000002</v>
      </c>
      <c r="M143" s="4">
        <f t="shared" si="45"/>
        <v>0</v>
      </c>
      <c r="N143">
        <v>17.29</v>
      </c>
      <c r="O143" s="4">
        <f t="shared" si="46"/>
        <v>0</v>
      </c>
      <c r="P143">
        <v>22.31</v>
      </c>
      <c r="Q143" s="4">
        <f t="shared" si="47"/>
        <v>0</v>
      </c>
    </row>
    <row r="144" spans="1:17" x14ac:dyDescent="0.25">
      <c r="A144" s="3" t="s">
        <v>264</v>
      </c>
      <c r="B144" s="3">
        <v>65.239999999999995</v>
      </c>
      <c r="C144" s="3">
        <f t="shared" si="40"/>
        <v>0</v>
      </c>
      <c r="D144" s="3">
        <v>7.84</v>
      </c>
      <c r="E144" s="3">
        <f t="shared" si="41"/>
        <v>1</v>
      </c>
      <c r="F144" s="3">
        <v>8.69</v>
      </c>
      <c r="G144" s="3">
        <f t="shared" si="42"/>
        <v>1</v>
      </c>
      <c r="H144">
        <v>14.34</v>
      </c>
      <c r="I144" s="3">
        <f t="shared" si="43"/>
        <v>0</v>
      </c>
      <c r="J144">
        <v>7.84</v>
      </c>
      <c r="K144" s="3">
        <f t="shared" si="44"/>
        <v>1</v>
      </c>
      <c r="L144">
        <v>7.84</v>
      </c>
      <c r="M144" s="3">
        <f t="shared" si="45"/>
        <v>1</v>
      </c>
      <c r="N144">
        <v>8.69</v>
      </c>
      <c r="O144" s="3">
        <f t="shared" si="46"/>
        <v>1</v>
      </c>
      <c r="P144">
        <v>14.34</v>
      </c>
      <c r="Q144" s="3">
        <f t="shared" si="47"/>
        <v>1</v>
      </c>
    </row>
    <row r="145" spans="1:17" x14ac:dyDescent="0.25">
      <c r="A145" s="4" t="s">
        <v>197</v>
      </c>
      <c r="B145" s="12">
        <v>24.03</v>
      </c>
      <c r="C145" s="4">
        <f t="shared" si="40"/>
        <v>1</v>
      </c>
      <c r="D145" s="4">
        <v>11.09</v>
      </c>
      <c r="E145" s="4">
        <f t="shared" si="41"/>
        <v>0</v>
      </c>
      <c r="F145" s="4">
        <v>11.9</v>
      </c>
      <c r="G145" s="4">
        <f t="shared" si="42"/>
        <v>0</v>
      </c>
      <c r="H145">
        <v>18.46</v>
      </c>
      <c r="I145" s="4">
        <f t="shared" si="43"/>
        <v>0</v>
      </c>
      <c r="J145">
        <v>11.09</v>
      </c>
      <c r="K145" s="4">
        <f t="shared" si="44"/>
        <v>0</v>
      </c>
      <c r="L145">
        <v>11.09</v>
      </c>
      <c r="M145" s="4">
        <f t="shared" si="45"/>
        <v>0</v>
      </c>
      <c r="N145">
        <v>11.9</v>
      </c>
      <c r="O145" s="4">
        <f t="shared" si="46"/>
        <v>0</v>
      </c>
      <c r="P145">
        <v>18.46</v>
      </c>
      <c r="Q145" s="4">
        <f t="shared" si="47"/>
        <v>0</v>
      </c>
    </row>
    <row r="146" spans="1:17" x14ac:dyDescent="0.25">
      <c r="A146" s="4" t="s">
        <v>198</v>
      </c>
      <c r="B146" s="12">
        <v>28.96</v>
      </c>
      <c r="C146" s="4">
        <f t="shared" si="40"/>
        <v>0</v>
      </c>
      <c r="D146" s="4">
        <v>18.38</v>
      </c>
      <c r="E146" s="4">
        <f t="shared" si="41"/>
        <v>0</v>
      </c>
      <c r="F146" s="4">
        <v>19.14</v>
      </c>
      <c r="G146" s="4">
        <f t="shared" si="42"/>
        <v>0</v>
      </c>
      <c r="H146">
        <v>24.49</v>
      </c>
      <c r="I146" s="4">
        <f t="shared" si="43"/>
        <v>0</v>
      </c>
      <c r="J146">
        <v>18.38</v>
      </c>
      <c r="K146" s="4">
        <f t="shared" si="44"/>
        <v>0</v>
      </c>
      <c r="L146">
        <v>18.38</v>
      </c>
      <c r="M146" s="4">
        <f t="shared" si="45"/>
        <v>0</v>
      </c>
      <c r="N146">
        <v>1914</v>
      </c>
      <c r="O146" s="4">
        <f t="shared" si="46"/>
        <v>0</v>
      </c>
      <c r="P146">
        <v>24.49</v>
      </c>
      <c r="Q146" s="4">
        <f t="shared" si="47"/>
        <v>0</v>
      </c>
    </row>
    <row r="147" spans="1:17" x14ac:dyDescent="0.25">
      <c r="A147" s="4" t="s">
        <v>199</v>
      </c>
      <c r="B147" s="12">
        <v>22.04</v>
      </c>
      <c r="C147" s="4">
        <f t="shared" si="40"/>
        <v>1</v>
      </c>
      <c r="D147" s="4">
        <v>12.3</v>
      </c>
      <c r="E147" s="4">
        <f t="shared" si="41"/>
        <v>0</v>
      </c>
      <c r="F147" s="4">
        <v>13.18</v>
      </c>
      <c r="G147" s="4">
        <f t="shared" si="42"/>
        <v>0</v>
      </c>
      <c r="H147">
        <v>20.69</v>
      </c>
      <c r="I147" s="4">
        <f t="shared" si="43"/>
        <v>0</v>
      </c>
      <c r="J147">
        <v>12.3</v>
      </c>
      <c r="K147" s="4">
        <f t="shared" si="44"/>
        <v>0</v>
      </c>
      <c r="L147">
        <v>12.3</v>
      </c>
      <c r="M147" s="4">
        <f t="shared" si="45"/>
        <v>0</v>
      </c>
      <c r="N147">
        <v>13.18</v>
      </c>
      <c r="O147" s="4">
        <f t="shared" si="46"/>
        <v>0</v>
      </c>
      <c r="P147">
        <v>20.69</v>
      </c>
      <c r="Q147" s="4">
        <f t="shared" si="47"/>
        <v>0</v>
      </c>
    </row>
    <row r="148" spans="1:17" x14ac:dyDescent="0.25">
      <c r="A148" s="4" t="s">
        <v>200</v>
      </c>
      <c r="B148" s="12">
        <v>51.95</v>
      </c>
      <c r="C148" s="4">
        <f t="shared" si="40"/>
        <v>0</v>
      </c>
      <c r="D148" s="4">
        <v>8.07</v>
      </c>
      <c r="E148" s="4">
        <f t="shared" si="41"/>
        <v>1</v>
      </c>
      <c r="F148" s="4">
        <v>8.7100000000000009</v>
      </c>
      <c r="G148" s="4">
        <f t="shared" si="42"/>
        <v>1</v>
      </c>
      <c r="H148">
        <v>14.09</v>
      </c>
      <c r="I148" s="4">
        <f t="shared" si="43"/>
        <v>1</v>
      </c>
      <c r="J148">
        <v>8.07</v>
      </c>
      <c r="K148" s="4">
        <f t="shared" si="44"/>
        <v>1</v>
      </c>
      <c r="L148">
        <v>8.07</v>
      </c>
      <c r="M148" s="4">
        <f t="shared" si="45"/>
        <v>1</v>
      </c>
      <c r="N148">
        <v>8.7100000000000009</v>
      </c>
      <c r="O148" s="4">
        <f t="shared" si="46"/>
        <v>1</v>
      </c>
      <c r="P148">
        <v>14.09</v>
      </c>
      <c r="Q148" s="4">
        <f t="shared" si="47"/>
        <v>1</v>
      </c>
    </row>
    <row r="149" spans="1:17" x14ac:dyDescent="0.25">
      <c r="A149" s="4" t="s">
        <v>201</v>
      </c>
      <c r="B149" s="12">
        <v>69.290000000000006</v>
      </c>
      <c r="C149" s="4">
        <f t="shared" si="40"/>
        <v>0</v>
      </c>
      <c r="D149" s="4">
        <v>10.220000000000001</v>
      </c>
      <c r="E149" s="4">
        <f t="shared" si="41"/>
        <v>0</v>
      </c>
      <c r="F149" s="4">
        <v>10.89</v>
      </c>
      <c r="G149" s="4">
        <f t="shared" si="42"/>
        <v>0</v>
      </c>
      <c r="H149">
        <v>16.29</v>
      </c>
      <c r="I149" s="4">
        <f t="shared" si="43"/>
        <v>0</v>
      </c>
      <c r="J149">
        <v>10.01</v>
      </c>
      <c r="K149" s="4">
        <f t="shared" si="44"/>
        <v>1</v>
      </c>
      <c r="L149">
        <v>9.7899999999999991</v>
      </c>
      <c r="M149" s="4">
        <f t="shared" si="45"/>
        <v>1</v>
      </c>
      <c r="N149">
        <v>10.38</v>
      </c>
      <c r="O149" s="4">
        <f t="shared" si="46"/>
        <v>0</v>
      </c>
      <c r="P149">
        <v>15.07</v>
      </c>
      <c r="Q149" s="4">
        <f t="shared" si="47"/>
        <v>0</v>
      </c>
    </row>
    <row r="150" spans="1:17" x14ac:dyDescent="0.25">
      <c r="A150" s="3" t="s">
        <v>202</v>
      </c>
      <c r="B150" s="3">
        <v>65.19</v>
      </c>
      <c r="C150" s="3">
        <f t="shared" ref="C150:C163" si="48">IF(B150&gt;C$169,0,1)</f>
        <v>0</v>
      </c>
      <c r="D150" s="3">
        <v>9.34</v>
      </c>
      <c r="E150" s="3">
        <f t="shared" ref="E150:E163" si="49">IF(D150&gt;E$169,0,1)</f>
        <v>1</v>
      </c>
      <c r="F150" s="3">
        <v>10.029999999999999</v>
      </c>
      <c r="G150" s="3">
        <f t="shared" ref="G150:G163" si="50">IF(F150&gt;G$169,0,1)</f>
        <v>1</v>
      </c>
      <c r="H150">
        <v>15.6</v>
      </c>
      <c r="I150" s="3">
        <f t="shared" ref="I150:I163" si="51">IF(H150&gt;I$169,0,1)</f>
        <v>0</v>
      </c>
      <c r="J150" s="3">
        <v>9.34</v>
      </c>
      <c r="K150" s="3">
        <f t="shared" ref="K150:K163" si="52">IF(J150&gt;K$169,0,1)</f>
        <v>1</v>
      </c>
      <c r="L150" s="3">
        <v>9.34</v>
      </c>
      <c r="M150" s="3">
        <f t="shared" ref="M150:M163" si="53">IF(L150&gt;M$169,0,1)</f>
        <v>1</v>
      </c>
      <c r="N150" s="3">
        <v>10.029999999999999</v>
      </c>
      <c r="O150" s="3">
        <f t="shared" ref="O150:O163" si="54">IF(N150&gt;O$169,0,1)</f>
        <v>1</v>
      </c>
      <c r="P150">
        <v>15.6</v>
      </c>
      <c r="Q150" s="3">
        <f t="shared" ref="Q150:Q163" si="55">IF(P150&gt;Q$169,0,1)</f>
        <v>0</v>
      </c>
    </row>
    <row r="151" spans="1:17" x14ac:dyDescent="0.25">
      <c r="A151" s="4" t="s">
        <v>203</v>
      </c>
      <c r="B151" s="12">
        <v>47.31</v>
      </c>
      <c r="C151" s="4">
        <f t="shared" si="48"/>
        <v>0</v>
      </c>
      <c r="D151" s="4">
        <v>12.97</v>
      </c>
      <c r="E151" s="4">
        <f t="shared" si="49"/>
        <v>0</v>
      </c>
      <c r="F151" s="4">
        <v>13.69</v>
      </c>
      <c r="G151" s="4">
        <f t="shared" si="50"/>
        <v>0</v>
      </c>
      <c r="H151">
        <v>19.190000000000001</v>
      </c>
      <c r="I151" s="4">
        <f t="shared" si="51"/>
        <v>0</v>
      </c>
      <c r="J151">
        <v>12.97</v>
      </c>
      <c r="K151" s="4">
        <f t="shared" si="52"/>
        <v>0</v>
      </c>
      <c r="L151">
        <v>12.97</v>
      </c>
      <c r="M151" s="4">
        <f t="shared" si="53"/>
        <v>0</v>
      </c>
      <c r="N151">
        <v>13.69</v>
      </c>
      <c r="O151" s="4">
        <f t="shared" si="54"/>
        <v>0</v>
      </c>
      <c r="P151">
        <v>19.190000000000001</v>
      </c>
      <c r="Q151" s="4">
        <f t="shared" si="55"/>
        <v>0</v>
      </c>
    </row>
    <row r="152" spans="1:17" x14ac:dyDescent="0.25">
      <c r="A152" s="4" t="s">
        <v>208</v>
      </c>
      <c r="B152" s="12">
        <v>66.44</v>
      </c>
      <c r="C152" s="4">
        <f t="shared" si="48"/>
        <v>0</v>
      </c>
      <c r="D152" s="4">
        <v>14.05</v>
      </c>
      <c r="E152" s="4">
        <f t="shared" si="49"/>
        <v>0</v>
      </c>
      <c r="F152" s="4">
        <v>15.15</v>
      </c>
      <c r="G152" s="4">
        <f t="shared" si="50"/>
        <v>0</v>
      </c>
      <c r="H152">
        <v>21.62</v>
      </c>
      <c r="I152" s="4">
        <f t="shared" si="51"/>
        <v>0</v>
      </c>
      <c r="J152">
        <v>13.78</v>
      </c>
      <c r="K152" s="4">
        <f t="shared" si="52"/>
        <v>0</v>
      </c>
      <c r="L152">
        <v>14.05</v>
      </c>
      <c r="M152" s="4">
        <f t="shared" si="53"/>
        <v>0</v>
      </c>
      <c r="N152">
        <v>15.15</v>
      </c>
      <c r="O152" s="4">
        <f t="shared" si="54"/>
        <v>0</v>
      </c>
      <c r="P152">
        <v>21.58</v>
      </c>
      <c r="Q152" s="4">
        <f t="shared" si="55"/>
        <v>0</v>
      </c>
    </row>
    <row r="153" spans="1:17" x14ac:dyDescent="0.25">
      <c r="A153" s="4" t="s">
        <v>298</v>
      </c>
      <c r="B153" s="12">
        <v>25.71</v>
      </c>
      <c r="C153" s="4">
        <f t="shared" si="48"/>
        <v>0</v>
      </c>
      <c r="D153" s="4">
        <v>14.74</v>
      </c>
      <c r="E153" s="4">
        <f t="shared" si="49"/>
        <v>0</v>
      </c>
      <c r="F153" s="4">
        <v>15.04</v>
      </c>
      <c r="G153" s="4">
        <f t="shared" si="50"/>
        <v>0</v>
      </c>
      <c r="H153">
        <v>17.809999999999999</v>
      </c>
      <c r="I153" s="4">
        <f t="shared" si="51"/>
        <v>0</v>
      </c>
      <c r="J153">
        <v>14.74</v>
      </c>
      <c r="K153" s="4">
        <f t="shared" si="52"/>
        <v>0</v>
      </c>
      <c r="L153">
        <v>14.74</v>
      </c>
      <c r="M153" s="4">
        <f t="shared" si="53"/>
        <v>0</v>
      </c>
      <c r="N153">
        <v>14.04</v>
      </c>
      <c r="O153" s="4">
        <f t="shared" si="54"/>
        <v>0</v>
      </c>
      <c r="P153">
        <v>17.809999999999999</v>
      </c>
      <c r="Q153" s="4">
        <f t="shared" si="55"/>
        <v>0</v>
      </c>
    </row>
    <row r="154" spans="1:17" x14ac:dyDescent="0.25">
      <c r="A154" s="4" t="s">
        <v>299</v>
      </c>
      <c r="B154" s="12">
        <v>26.14</v>
      </c>
      <c r="C154" s="4">
        <f t="shared" si="48"/>
        <v>0</v>
      </c>
      <c r="D154" s="4">
        <v>6.34</v>
      </c>
      <c r="E154" s="4">
        <f t="shared" si="49"/>
        <v>1</v>
      </c>
      <c r="F154" s="4">
        <v>6.83</v>
      </c>
      <c r="G154" s="4">
        <f t="shared" si="50"/>
        <v>1</v>
      </c>
      <c r="H154">
        <v>11.19</v>
      </c>
      <c r="I154" s="4">
        <f t="shared" si="51"/>
        <v>1</v>
      </c>
      <c r="J154">
        <v>6.2</v>
      </c>
      <c r="K154" s="4">
        <f t="shared" si="52"/>
        <v>1</v>
      </c>
      <c r="L154">
        <v>6.32</v>
      </c>
      <c r="M154" s="4">
        <f t="shared" si="53"/>
        <v>1</v>
      </c>
      <c r="N154">
        <v>6.8</v>
      </c>
      <c r="O154" s="4">
        <f t="shared" si="54"/>
        <v>1</v>
      </c>
      <c r="P154">
        <v>11.13</v>
      </c>
      <c r="Q154" s="4">
        <f t="shared" si="55"/>
        <v>1</v>
      </c>
    </row>
    <row r="155" spans="1:17" x14ac:dyDescent="0.25">
      <c r="A155" s="4" t="s">
        <v>300</v>
      </c>
      <c r="B155" s="12">
        <v>31.68</v>
      </c>
      <c r="C155" s="4">
        <f t="shared" si="48"/>
        <v>0</v>
      </c>
      <c r="D155" s="4">
        <v>15.9</v>
      </c>
      <c r="E155" s="4">
        <f t="shared" si="49"/>
        <v>0</v>
      </c>
      <c r="F155" s="4">
        <v>16.510000000000002</v>
      </c>
      <c r="G155" s="4">
        <f t="shared" si="50"/>
        <v>0</v>
      </c>
      <c r="H155">
        <v>21.9</v>
      </c>
      <c r="I155" s="4">
        <f t="shared" si="51"/>
        <v>0</v>
      </c>
      <c r="J155">
        <v>15.38</v>
      </c>
      <c r="K155" s="4">
        <f t="shared" si="52"/>
        <v>0</v>
      </c>
      <c r="L155">
        <v>14.25</v>
      </c>
      <c r="M155" s="4">
        <f t="shared" si="53"/>
        <v>0</v>
      </c>
      <c r="N155">
        <v>14.59</v>
      </c>
      <c r="O155" s="4">
        <f t="shared" si="54"/>
        <v>0</v>
      </c>
      <c r="P155">
        <v>17.579999999999998</v>
      </c>
      <c r="Q155" s="4">
        <f t="shared" si="55"/>
        <v>0</v>
      </c>
    </row>
    <row r="156" spans="1:17" x14ac:dyDescent="0.25">
      <c r="A156" s="4" t="s">
        <v>301</v>
      </c>
      <c r="B156" s="12">
        <v>75.69</v>
      </c>
      <c r="C156" s="4">
        <f t="shared" si="48"/>
        <v>0</v>
      </c>
      <c r="D156" s="4">
        <v>9.98</v>
      </c>
      <c r="E156" s="4">
        <f t="shared" si="49"/>
        <v>1</v>
      </c>
      <c r="F156" s="4">
        <v>10.52</v>
      </c>
      <c r="G156" s="4">
        <f t="shared" si="50"/>
        <v>1</v>
      </c>
      <c r="H156">
        <v>15.33</v>
      </c>
      <c r="I156" s="4">
        <f t="shared" si="51"/>
        <v>0</v>
      </c>
      <c r="J156">
        <v>9.98</v>
      </c>
      <c r="K156" s="4">
        <f t="shared" si="52"/>
        <v>1</v>
      </c>
      <c r="L156">
        <v>9.98</v>
      </c>
      <c r="M156" s="4">
        <f t="shared" si="53"/>
        <v>1</v>
      </c>
      <c r="N156">
        <v>10.52</v>
      </c>
      <c r="O156" s="4">
        <f t="shared" si="54"/>
        <v>0</v>
      </c>
      <c r="P156">
        <v>15.33</v>
      </c>
      <c r="Q156" s="4">
        <f t="shared" si="55"/>
        <v>0</v>
      </c>
    </row>
    <row r="157" spans="1:17" x14ac:dyDescent="0.25">
      <c r="A157" s="4" t="s">
        <v>91</v>
      </c>
      <c r="B157" s="12">
        <v>18.600000000000001</v>
      </c>
      <c r="C157" s="4">
        <f t="shared" si="48"/>
        <v>1</v>
      </c>
      <c r="D157" s="4">
        <v>24.06</v>
      </c>
      <c r="E157" s="4">
        <f t="shared" si="49"/>
        <v>0</v>
      </c>
      <c r="F157" s="4">
        <v>24.54</v>
      </c>
      <c r="G157" s="4">
        <f t="shared" si="50"/>
        <v>0</v>
      </c>
      <c r="H157">
        <v>28.64</v>
      </c>
      <c r="I157" s="4">
        <f t="shared" si="51"/>
        <v>0</v>
      </c>
      <c r="J157">
        <v>22.62</v>
      </c>
      <c r="K157" s="4">
        <f t="shared" si="52"/>
        <v>0</v>
      </c>
      <c r="L157">
        <v>22.39</v>
      </c>
      <c r="M157" s="4">
        <f t="shared" si="53"/>
        <v>0</v>
      </c>
      <c r="N157">
        <v>22.51</v>
      </c>
      <c r="O157" s="4">
        <f t="shared" si="54"/>
        <v>0</v>
      </c>
      <c r="P157">
        <v>23.62</v>
      </c>
      <c r="Q157" s="4">
        <f t="shared" si="55"/>
        <v>0</v>
      </c>
    </row>
    <row r="158" spans="1:17" x14ac:dyDescent="0.25">
      <c r="A158" s="4" t="s">
        <v>295</v>
      </c>
      <c r="B158" s="12">
        <v>34.03</v>
      </c>
      <c r="C158" s="4">
        <f t="shared" si="48"/>
        <v>0</v>
      </c>
      <c r="D158" s="4">
        <v>2.95</v>
      </c>
      <c r="E158" s="4">
        <f t="shared" si="49"/>
        <v>1</v>
      </c>
      <c r="F158" s="4">
        <v>3.1</v>
      </c>
      <c r="G158" s="4">
        <f t="shared" si="50"/>
        <v>1</v>
      </c>
      <c r="H158">
        <v>4.41</v>
      </c>
      <c r="I158" s="4">
        <f t="shared" si="51"/>
        <v>1</v>
      </c>
      <c r="J158">
        <v>2.95</v>
      </c>
      <c r="K158" s="4">
        <f t="shared" si="52"/>
        <v>1</v>
      </c>
      <c r="L158">
        <v>2.95</v>
      </c>
      <c r="M158" s="4">
        <f t="shared" si="53"/>
        <v>1</v>
      </c>
      <c r="N158">
        <v>3.1</v>
      </c>
      <c r="O158" s="4">
        <f t="shared" si="54"/>
        <v>1</v>
      </c>
      <c r="P158">
        <v>4.41</v>
      </c>
      <c r="Q158" s="4">
        <f t="shared" si="55"/>
        <v>1</v>
      </c>
    </row>
    <row r="159" spans="1:17" x14ac:dyDescent="0.25">
      <c r="A159" s="4" t="s">
        <v>296</v>
      </c>
      <c r="B159" s="12">
        <v>37.549999999999997</v>
      </c>
      <c r="C159" s="4">
        <f t="shared" si="48"/>
        <v>0</v>
      </c>
      <c r="D159" s="4">
        <v>11.88</v>
      </c>
      <c r="E159" s="4">
        <f t="shared" si="49"/>
        <v>0</v>
      </c>
      <c r="F159" s="4">
        <v>12.37</v>
      </c>
      <c r="G159" s="4">
        <f t="shared" si="50"/>
        <v>0</v>
      </c>
      <c r="H159">
        <v>16.809999999999999</v>
      </c>
      <c r="I159" s="4">
        <f t="shared" si="51"/>
        <v>0</v>
      </c>
      <c r="J159">
        <v>11.84</v>
      </c>
      <c r="K159" s="4">
        <f t="shared" si="52"/>
        <v>0</v>
      </c>
      <c r="L159">
        <v>11.48</v>
      </c>
      <c r="M159" s="4">
        <f t="shared" si="53"/>
        <v>0</v>
      </c>
      <c r="N159">
        <v>11.85</v>
      </c>
      <c r="O159" s="4">
        <f t="shared" si="54"/>
        <v>0</v>
      </c>
      <c r="P159">
        <v>15.18</v>
      </c>
      <c r="Q159" s="4">
        <f t="shared" si="55"/>
        <v>0</v>
      </c>
    </row>
    <row r="160" spans="1:17" x14ac:dyDescent="0.25">
      <c r="A160" s="4" t="s">
        <v>297</v>
      </c>
      <c r="B160" s="12">
        <v>39.979999999999997</v>
      </c>
      <c r="C160" s="4">
        <f t="shared" si="48"/>
        <v>0</v>
      </c>
      <c r="D160" s="4">
        <v>11.16</v>
      </c>
      <c r="E160" s="4">
        <f t="shared" si="49"/>
        <v>0</v>
      </c>
      <c r="F160" s="4">
        <v>11.75</v>
      </c>
      <c r="G160" s="4">
        <f t="shared" si="50"/>
        <v>0</v>
      </c>
      <c r="H160">
        <v>16.670000000000002</v>
      </c>
      <c r="I160" s="4">
        <f t="shared" si="51"/>
        <v>0</v>
      </c>
      <c r="J160">
        <v>11.16</v>
      </c>
      <c r="K160" s="4">
        <f t="shared" si="52"/>
        <v>0</v>
      </c>
      <c r="L160">
        <v>11.16</v>
      </c>
      <c r="M160" s="4">
        <f t="shared" si="53"/>
        <v>0</v>
      </c>
      <c r="N160">
        <v>11.75</v>
      </c>
      <c r="O160" s="4">
        <f t="shared" si="54"/>
        <v>0</v>
      </c>
      <c r="P160">
        <v>16.670000000000002</v>
      </c>
      <c r="Q160" s="4">
        <f t="shared" si="55"/>
        <v>0</v>
      </c>
    </row>
    <row r="161" spans="1:17" x14ac:dyDescent="0.25">
      <c r="A161" s="4" t="s">
        <v>302</v>
      </c>
      <c r="B161" s="12">
        <v>45.18</v>
      </c>
      <c r="C161" s="4">
        <f t="shared" si="48"/>
        <v>0</v>
      </c>
      <c r="D161" s="4">
        <v>10.28</v>
      </c>
      <c r="E161" s="4">
        <f t="shared" si="49"/>
        <v>0</v>
      </c>
      <c r="F161" s="4">
        <v>10.72</v>
      </c>
      <c r="G161" s="4">
        <f t="shared" si="50"/>
        <v>1</v>
      </c>
      <c r="H161">
        <v>14.38</v>
      </c>
      <c r="I161" s="4">
        <f t="shared" si="51"/>
        <v>0</v>
      </c>
      <c r="J161">
        <v>10.28</v>
      </c>
      <c r="K161" s="4">
        <f t="shared" si="52"/>
        <v>0</v>
      </c>
      <c r="L161">
        <v>10.28</v>
      </c>
      <c r="M161" s="4">
        <f t="shared" si="53"/>
        <v>0</v>
      </c>
      <c r="N161">
        <v>10.72</v>
      </c>
      <c r="O161" s="4">
        <f t="shared" si="54"/>
        <v>0</v>
      </c>
      <c r="P161">
        <v>14.38</v>
      </c>
      <c r="Q161" s="4">
        <f t="shared" si="55"/>
        <v>1</v>
      </c>
    </row>
    <row r="162" spans="1:17" x14ac:dyDescent="0.25">
      <c r="A162" s="4" t="s">
        <v>303</v>
      </c>
      <c r="B162" s="12">
        <v>36.85</v>
      </c>
      <c r="C162" s="4">
        <f t="shared" si="48"/>
        <v>0</v>
      </c>
      <c r="D162" s="4">
        <v>4.8899999999999997</v>
      </c>
      <c r="E162" s="4">
        <f t="shared" si="49"/>
        <v>1</v>
      </c>
      <c r="F162" s="4">
        <v>5.2</v>
      </c>
      <c r="G162" s="4">
        <f t="shared" si="50"/>
        <v>1</v>
      </c>
      <c r="H162">
        <v>7.96</v>
      </c>
      <c r="I162" s="4">
        <f t="shared" si="51"/>
        <v>1</v>
      </c>
      <c r="J162">
        <v>4.88</v>
      </c>
      <c r="K162" s="4">
        <f t="shared" si="52"/>
        <v>1</v>
      </c>
      <c r="L162">
        <v>4.8899999999999997</v>
      </c>
      <c r="M162" s="4">
        <f t="shared" si="53"/>
        <v>1</v>
      </c>
      <c r="N162">
        <v>5.2</v>
      </c>
      <c r="O162" s="4">
        <f t="shared" si="54"/>
        <v>1</v>
      </c>
      <c r="P162">
        <v>7.96</v>
      </c>
      <c r="Q162" s="4">
        <f t="shared" si="55"/>
        <v>1</v>
      </c>
    </row>
    <row r="163" spans="1:17" x14ac:dyDescent="0.25">
      <c r="A163" s="4" t="s">
        <v>304</v>
      </c>
      <c r="B163" s="12">
        <v>90.28</v>
      </c>
      <c r="C163" s="4">
        <f t="shared" si="48"/>
        <v>0</v>
      </c>
      <c r="D163" s="4">
        <v>4.84</v>
      </c>
      <c r="E163" s="4">
        <f t="shared" si="49"/>
        <v>1</v>
      </c>
      <c r="F163" s="4">
        <v>5.05</v>
      </c>
      <c r="G163" s="4">
        <f t="shared" si="50"/>
        <v>1</v>
      </c>
      <c r="H163">
        <v>6.99</v>
      </c>
      <c r="I163" s="4">
        <f t="shared" si="51"/>
        <v>1</v>
      </c>
      <c r="J163">
        <v>4.8</v>
      </c>
      <c r="K163" s="4">
        <f t="shared" si="52"/>
        <v>1</v>
      </c>
      <c r="L163">
        <v>4.84</v>
      </c>
      <c r="M163" s="4">
        <f t="shared" si="53"/>
        <v>1</v>
      </c>
      <c r="N163">
        <v>5.05</v>
      </c>
      <c r="O163" s="4">
        <f t="shared" si="54"/>
        <v>1</v>
      </c>
      <c r="P163">
        <v>6.99</v>
      </c>
      <c r="Q163" s="4">
        <f t="shared" si="55"/>
        <v>1</v>
      </c>
    </row>
    <row r="164" spans="1:17" x14ac:dyDescent="0.25">
      <c r="A164" t="s">
        <v>307</v>
      </c>
      <c r="B164" s="12">
        <v>11.25</v>
      </c>
      <c r="C164" s="4">
        <f t="shared" ref="C164:C166" si="56">IF(B164&gt;C$169,0,1)</f>
        <v>1</v>
      </c>
      <c r="D164" s="4">
        <v>22.99</v>
      </c>
      <c r="E164" s="4">
        <f t="shared" ref="E164:E166" si="57">IF(D164&gt;E$169,0,1)</f>
        <v>0</v>
      </c>
      <c r="F164" s="4">
        <v>23.89</v>
      </c>
      <c r="G164" s="4">
        <f t="shared" ref="G164:G166" si="58">IF(F164&gt;G$169,0,1)</f>
        <v>0</v>
      </c>
      <c r="H164">
        <v>30.85</v>
      </c>
      <c r="I164" s="4">
        <f t="shared" ref="I164:I166" si="59">IF(H164&gt;I$169,0,1)</f>
        <v>0</v>
      </c>
      <c r="J164">
        <v>22.99</v>
      </c>
      <c r="K164" s="4">
        <f t="shared" ref="K164:K166" si="60">IF(J164&gt;K$169,0,1)</f>
        <v>0</v>
      </c>
      <c r="L164">
        <v>22.99</v>
      </c>
      <c r="M164" s="4">
        <f t="shared" ref="M164:M166" si="61">IF(L164&gt;M$169,0,1)</f>
        <v>0</v>
      </c>
      <c r="N164">
        <v>23.89</v>
      </c>
      <c r="O164" s="4">
        <f t="shared" ref="O164:O166" si="62">IF(N164&gt;O$169,0,1)</f>
        <v>0</v>
      </c>
      <c r="P164">
        <v>30.85</v>
      </c>
      <c r="Q164" s="4">
        <f t="shared" ref="Q164:Q166" si="63">IF(P164&gt;Q$169,0,1)</f>
        <v>0</v>
      </c>
    </row>
    <row r="165" spans="1:17" x14ac:dyDescent="0.25">
      <c r="A165" t="s">
        <v>308</v>
      </c>
      <c r="B165" s="12">
        <v>33.89</v>
      </c>
      <c r="C165" s="4">
        <f t="shared" si="56"/>
        <v>0</v>
      </c>
      <c r="D165" s="4">
        <v>26.42</v>
      </c>
      <c r="E165" s="4">
        <f t="shared" si="57"/>
        <v>0</v>
      </c>
      <c r="F165" s="4">
        <v>27.13</v>
      </c>
      <c r="G165" s="4">
        <f t="shared" si="58"/>
        <v>0</v>
      </c>
      <c r="H165">
        <v>32.9</v>
      </c>
      <c r="I165" s="4">
        <f t="shared" si="59"/>
        <v>0</v>
      </c>
      <c r="J165">
        <v>25.13</v>
      </c>
      <c r="K165" s="4">
        <f t="shared" si="60"/>
        <v>0</v>
      </c>
      <c r="L165">
        <v>22.98</v>
      </c>
      <c r="M165" s="4">
        <f t="shared" si="61"/>
        <v>0</v>
      </c>
      <c r="N165">
        <v>23.22</v>
      </c>
      <c r="O165" s="4">
        <f t="shared" si="62"/>
        <v>0</v>
      </c>
      <c r="P165">
        <v>25.32</v>
      </c>
      <c r="Q165" s="4">
        <f t="shared" si="63"/>
        <v>0</v>
      </c>
    </row>
    <row r="166" spans="1:17" x14ac:dyDescent="0.25">
      <c r="A166" t="s">
        <v>309</v>
      </c>
      <c r="B166" s="12">
        <v>13.82</v>
      </c>
      <c r="C166" s="4">
        <f t="shared" si="56"/>
        <v>1</v>
      </c>
      <c r="D166" s="4">
        <v>22.83</v>
      </c>
      <c r="E166" s="4">
        <f t="shared" si="57"/>
        <v>0</v>
      </c>
      <c r="F166" s="4">
        <v>23.71</v>
      </c>
      <c r="G166" s="4">
        <f t="shared" si="58"/>
        <v>0</v>
      </c>
      <c r="H166">
        <v>31.22</v>
      </c>
      <c r="I166" s="4">
        <f t="shared" si="59"/>
        <v>0</v>
      </c>
      <c r="J166">
        <v>22.83</v>
      </c>
      <c r="K166" s="4">
        <f t="shared" si="60"/>
        <v>0</v>
      </c>
      <c r="L166">
        <v>22.83</v>
      </c>
      <c r="M166" s="4">
        <f t="shared" si="61"/>
        <v>0</v>
      </c>
      <c r="N166">
        <v>23.71</v>
      </c>
      <c r="O166" s="4">
        <f t="shared" si="62"/>
        <v>0</v>
      </c>
      <c r="P166">
        <v>31.22</v>
      </c>
      <c r="Q166" s="4">
        <f t="shared" si="63"/>
        <v>0</v>
      </c>
    </row>
    <row r="167" spans="1:17" x14ac:dyDescent="0.25">
      <c r="A167" s="13" t="s">
        <v>220</v>
      </c>
      <c r="B167" s="13"/>
      <c r="C167" s="13">
        <f>SUM(C2:C83)</f>
        <v>30</v>
      </c>
      <c r="D167" s="14"/>
      <c r="E167" s="14">
        <f>SUM(E2:E83)</f>
        <v>14</v>
      </c>
      <c r="F167" s="14"/>
      <c r="G167" s="14">
        <f>SUM(G2:G83)</f>
        <v>16</v>
      </c>
      <c r="I167" s="14">
        <f>SUM(I2:I83)</f>
        <v>28</v>
      </c>
      <c r="K167" s="14">
        <f>SUM(K2:K83)</f>
        <v>12</v>
      </c>
      <c r="M167" s="14">
        <f>SUM(M2:M83)</f>
        <v>9</v>
      </c>
      <c r="O167" s="14">
        <f>SUM(O2:O83)</f>
        <v>10</v>
      </c>
      <c r="Q167" s="14">
        <f>SUM(Q2:Q83)</f>
        <v>7</v>
      </c>
    </row>
    <row r="168" spans="1:17" x14ac:dyDescent="0.25">
      <c r="A168" s="13" t="s">
        <v>221</v>
      </c>
      <c r="B168" s="13"/>
      <c r="C168" s="13">
        <f>SUM(C86:C166)</f>
        <v>25</v>
      </c>
      <c r="D168" s="14"/>
      <c r="E168" s="14">
        <f>SUM(E86:E166)</f>
        <v>21</v>
      </c>
      <c r="F168" s="14"/>
      <c r="G168" s="14">
        <f>SUM(G86:G166)</f>
        <v>23</v>
      </c>
      <c r="I168" s="14">
        <f>SUM(I86:I166)</f>
        <v>15</v>
      </c>
      <c r="K168" s="14">
        <f>SUM(K86:K166)</f>
        <v>22</v>
      </c>
      <c r="M168" s="14">
        <f>SUM(M86:M166)</f>
        <v>22</v>
      </c>
      <c r="O168" s="14">
        <f>SUM(O86:O166)</f>
        <v>20</v>
      </c>
      <c r="Q168" s="14">
        <f>SUM(Q86:Q166)</f>
        <v>20</v>
      </c>
    </row>
    <row r="169" spans="1:17" x14ac:dyDescent="0.25">
      <c r="A169" s="9" t="s">
        <v>228</v>
      </c>
      <c r="C169" s="17">
        <v>25.649457726930017</v>
      </c>
      <c r="D169" s="16"/>
      <c r="E169" s="16">
        <v>10.194247467533801</v>
      </c>
      <c r="F169" s="16"/>
      <c r="G169" s="16">
        <v>10.845712256080336</v>
      </c>
      <c r="I169" s="16">
        <v>14.326761068928409</v>
      </c>
      <c r="K169" s="16">
        <v>10.242634064165239</v>
      </c>
      <c r="M169" s="16">
        <v>10.038163005392143</v>
      </c>
      <c r="O169" s="16">
        <v>10.154671019480876</v>
      </c>
      <c r="Q169" s="16">
        <v>15.065803900391703</v>
      </c>
    </row>
    <row r="170" spans="1:17" x14ac:dyDescent="0.25">
      <c r="A170" s="11" t="s">
        <v>165</v>
      </c>
      <c r="B170" s="11"/>
      <c r="C170" s="11">
        <f>C167+C168</f>
        <v>55</v>
      </c>
      <c r="D170" s="11"/>
      <c r="E170" s="11">
        <f t="shared" ref="E170" si="64">E167+E168</f>
        <v>35</v>
      </c>
      <c r="F170" s="11"/>
      <c r="G170" s="11">
        <f t="shared" ref="G170:I170" si="65">G167+G168</f>
        <v>39</v>
      </c>
      <c r="I170" s="11">
        <f t="shared" si="65"/>
        <v>43</v>
      </c>
      <c r="K170" s="11">
        <f t="shared" ref="K170" si="66">K167+K168</f>
        <v>34</v>
      </c>
      <c r="M170" s="11">
        <f t="shared" ref="M170" si="67">M167+M168</f>
        <v>31</v>
      </c>
      <c r="O170" s="11">
        <f t="shared" ref="O170:Q170" si="68">O167+O168</f>
        <v>30</v>
      </c>
      <c r="Q170" s="11">
        <f t="shared" si="68"/>
        <v>27</v>
      </c>
    </row>
    <row r="171" spans="1:17" x14ac:dyDescent="0.25">
      <c r="B171" s="1" t="s">
        <v>227</v>
      </c>
      <c r="C171" s="5" t="s">
        <v>230</v>
      </c>
      <c r="D171" s="5" t="s">
        <v>280</v>
      </c>
      <c r="E171" s="5" t="s">
        <v>230</v>
      </c>
      <c r="F171" s="5" t="s">
        <v>281</v>
      </c>
      <c r="G171" s="5" t="s">
        <v>230</v>
      </c>
      <c r="H171" s="5" t="s">
        <v>282</v>
      </c>
      <c r="I171" s="5" t="s">
        <v>230</v>
      </c>
      <c r="J171" s="5" t="s">
        <v>283</v>
      </c>
      <c r="K171" s="5" t="s">
        <v>230</v>
      </c>
      <c r="L171" s="5" t="s">
        <v>284</v>
      </c>
      <c r="M171" s="5" t="s">
        <v>230</v>
      </c>
      <c r="N171" s="5" t="s">
        <v>285</v>
      </c>
      <c r="O171" s="5" t="s">
        <v>230</v>
      </c>
      <c r="P171" s="5" t="s">
        <v>286</v>
      </c>
      <c r="Q171" s="5" t="s">
        <v>230</v>
      </c>
    </row>
    <row r="229" spans="1:3" x14ac:dyDescent="0.25">
      <c r="A229" s="1"/>
      <c r="B229" s="1"/>
      <c r="C229" s="1"/>
    </row>
    <row r="230" spans="1:3" x14ac:dyDescent="0.25">
      <c r="A230" s="2"/>
      <c r="B230" s="2"/>
      <c r="C230" s="2"/>
    </row>
    <row r="231" spans="1:3" x14ac:dyDescent="0.25">
      <c r="A231" s="2"/>
      <c r="B231" s="2"/>
      <c r="C231" s="2"/>
    </row>
    <row r="232" spans="1:3" x14ac:dyDescent="0.25">
      <c r="A232" s="2"/>
      <c r="B232" s="2"/>
      <c r="C232" s="2"/>
    </row>
    <row r="233" spans="1:3" x14ac:dyDescent="0.25">
      <c r="A233" s="2"/>
      <c r="B233" s="2"/>
      <c r="C233" s="2"/>
    </row>
    <row r="234" spans="1:3" x14ac:dyDescent="0.25">
      <c r="A234" s="2"/>
      <c r="B234" s="2"/>
      <c r="C234" s="2"/>
    </row>
    <row r="235" spans="1:3" x14ac:dyDescent="0.25">
      <c r="A235" s="2"/>
      <c r="B235" s="2"/>
      <c r="C235" s="2"/>
    </row>
    <row r="236" spans="1:3" x14ac:dyDescent="0.25">
      <c r="A236" s="2"/>
      <c r="B236" s="2"/>
      <c r="C236" s="2"/>
    </row>
    <row r="237" spans="1:3" x14ac:dyDescent="0.25">
      <c r="A237" s="2"/>
      <c r="B237" s="2"/>
      <c r="C237" s="2"/>
    </row>
    <row r="238" spans="1:3" x14ac:dyDescent="0.25">
      <c r="A238" s="2"/>
      <c r="B238" s="2"/>
      <c r="C238" s="2"/>
    </row>
    <row r="239" spans="1:3" x14ac:dyDescent="0.25">
      <c r="A239" s="2"/>
      <c r="B239" s="2"/>
      <c r="C239" s="2"/>
    </row>
    <row r="240" spans="1:3" x14ac:dyDescent="0.25">
      <c r="A240" s="2"/>
      <c r="B240" s="2"/>
      <c r="C240" s="2"/>
    </row>
    <row r="244" spans="1:3" x14ac:dyDescent="0.25">
      <c r="A244" s="2"/>
      <c r="B244" s="2"/>
      <c r="C244" s="2"/>
    </row>
  </sheetData>
  <conditionalFormatting sqref="O2:O83">
    <cfRule type="colorScale" priority="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M2:M83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2:K83"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2:I83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2:G83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E2:E83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O86:O166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M86:M166">
    <cfRule type="colorScale" priority="1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86:K166">
    <cfRule type="colorScale" priority="1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86:I166">
    <cfRule type="colorScale" priority="1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86:G166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E86:E166">
    <cfRule type="colorScale" priority="1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2:Q83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86:Q166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4"/>
  <sheetViews>
    <sheetView topLeftCell="A97" zoomScale="85" zoomScaleNormal="85" workbookViewId="0"/>
  </sheetViews>
  <sheetFormatPr defaultColWidth="11.42578125" defaultRowHeight="15" x14ac:dyDescent="0.25"/>
  <cols>
    <col min="1" max="1" width="33.42578125" customWidth="1"/>
    <col min="2" max="2" width="7.85546875" bestFit="1" customWidth="1"/>
    <col min="3" max="3" width="7.140625" bestFit="1" customWidth="1"/>
    <col min="4" max="4" width="8.85546875" bestFit="1" customWidth="1"/>
    <col min="5" max="5" width="7.140625" bestFit="1" customWidth="1"/>
    <col min="6" max="6" width="8.85546875" bestFit="1" customWidth="1"/>
    <col min="7" max="7" width="7.140625" bestFit="1" customWidth="1"/>
    <col min="8" max="8" width="13" bestFit="1" customWidth="1"/>
    <col min="9" max="9" width="7.140625" customWidth="1"/>
    <col min="10" max="10" width="13" bestFit="1" customWidth="1"/>
    <col min="11" max="11" width="7.140625" bestFit="1" customWidth="1"/>
  </cols>
  <sheetData>
    <row r="1" spans="1:11" x14ac:dyDescent="0.25">
      <c r="A1" s="1" t="s">
        <v>32</v>
      </c>
      <c r="B1" s="1" t="s">
        <v>227</v>
      </c>
      <c r="C1" s="5" t="s">
        <v>230</v>
      </c>
      <c r="D1" s="5" t="s">
        <v>285</v>
      </c>
      <c r="E1" s="5" t="s">
        <v>230</v>
      </c>
      <c r="F1" s="5" t="s">
        <v>286</v>
      </c>
      <c r="G1" s="5" t="s">
        <v>230</v>
      </c>
      <c r="H1" s="5" t="s">
        <v>328</v>
      </c>
      <c r="I1" s="5" t="s">
        <v>230</v>
      </c>
      <c r="J1" s="5" t="s">
        <v>329</v>
      </c>
      <c r="K1" s="5" t="s">
        <v>230</v>
      </c>
    </row>
    <row r="2" spans="1:11" x14ac:dyDescent="0.25">
      <c r="A2" s="4" t="s">
        <v>315</v>
      </c>
      <c r="B2" s="12">
        <v>17.079999999999998</v>
      </c>
      <c r="C2" s="4">
        <f t="shared" ref="C2:C65" si="0">IF(B2&lt;C$169,0,1)</f>
        <v>0</v>
      </c>
      <c r="D2">
        <v>5.27</v>
      </c>
      <c r="E2" s="4">
        <f t="shared" ref="E2:E65" si="1">IF(D2&lt;E$169,0,1)</f>
        <v>0</v>
      </c>
      <c r="F2">
        <v>5.27</v>
      </c>
      <c r="G2" s="4">
        <f t="shared" ref="G2:G65" si="2">IF(F2&lt;G$169,0,1)</f>
        <v>0</v>
      </c>
      <c r="H2">
        <v>4.6399999999999997</v>
      </c>
      <c r="I2" s="4">
        <f t="shared" ref="I2:I65" si="3">IF(H2&lt;I$169,0,1)</f>
        <v>0</v>
      </c>
      <c r="J2">
        <v>4.6399999999999997</v>
      </c>
      <c r="K2" s="4">
        <f t="shared" ref="K2:K65" si="4">IF(J2&lt;K$169,0,1)</f>
        <v>0</v>
      </c>
    </row>
    <row r="3" spans="1:11" x14ac:dyDescent="0.25">
      <c r="A3" s="4" t="s">
        <v>314</v>
      </c>
      <c r="B3" s="12">
        <v>11.71</v>
      </c>
      <c r="C3" s="4">
        <f t="shared" si="0"/>
        <v>0</v>
      </c>
      <c r="D3">
        <v>6.21</v>
      </c>
      <c r="E3" s="4">
        <f t="shared" si="1"/>
        <v>0</v>
      </c>
      <c r="F3">
        <v>6.21</v>
      </c>
      <c r="G3" s="4">
        <f t="shared" si="2"/>
        <v>0</v>
      </c>
      <c r="H3">
        <v>6.15</v>
      </c>
      <c r="I3" s="4">
        <f t="shared" si="3"/>
        <v>0</v>
      </c>
      <c r="J3">
        <v>6.15</v>
      </c>
      <c r="K3" s="4">
        <f t="shared" si="4"/>
        <v>0</v>
      </c>
    </row>
    <row r="4" spans="1:11" x14ac:dyDescent="0.25">
      <c r="A4" s="4" t="s">
        <v>311</v>
      </c>
      <c r="B4" s="12">
        <v>26.36</v>
      </c>
      <c r="C4" s="4">
        <f t="shared" si="0"/>
        <v>1</v>
      </c>
      <c r="D4">
        <v>5.7</v>
      </c>
      <c r="E4" s="4">
        <f t="shared" si="1"/>
        <v>0</v>
      </c>
      <c r="F4">
        <v>10.95</v>
      </c>
      <c r="G4" s="4">
        <f t="shared" si="2"/>
        <v>0</v>
      </c>
      <c r="H4">
        <v>5.45</v>
      </c>
      <c r="I4" s="4">
        <f t="shared" si="3"/>
        <v>0</v>
      </c>
      <c r="J4">
        <v>9.91</v>
      </c>
      <c r="K4" s="4">
        <f t="shared" si="4"/>
        <v>0</v>
      </c>
    </row>
    <row r="5" spans="1:11" x14ac:dyDescent="0.25">
      <c r="A5" s="4" t="s">
        <v>312</v>
      </c>
      <c r="B5" s="12">
        <v>55.08</v>
      </c>
      <c r="C5" s="4">
        <f t="shared" si="0"/>
        <v>1</v>
      </c>
      <c r="D5">
        <v>9.7899999999999991</v>
      </c>
      <c r="E5" s="4">
        <f t="shared" si="1"/>
        <v>0</v>
      </c>
      <c r="F5">
        <v>17.27</v>
      </c>
      <c r="G5" s="4">
        <f t="shared" si="2"/>
        <v>1</v>
      </c>
      <c r="H5">
        <v>9.52</v>
      </c>
      <c r="I5" s="4">
        <f t="shared" si="3"/>
        <v>0</v>
      </c>
      <c r="J5">
        <v>16.27</v>
      </c>
      <c r="K5" s="4">
        <f t="shared" si="4"/>
        <v>1</v>
      </c>
    </row>
    <row r="6" spans="1:11" x14ac:dyDescent="0.25">
      <c r="A6" s="4" t="s">
        <v>313</v>
      </c>
      <c r="B6" s="12">
        <v>20.79</v>
      </c>
      <c r="C6" s="4">
        <f t="shared" si="0"/>
        <v>0</v>
      </c>
      <c r="D6">
        <v>3.98</v>
      </c>
      <c r="E6" s="4">
        <f t="shared" si="1"/>
        <v>0</v>
      </c>
      <c r="F6">
        <v>15.11</v>
      </c>
      <c r="G6" s="4">
        <f t="shared" si="2"/>
        <v>1</v>
      </c>
      <c r="H6">
        <v>4.18</v>
      </c>
      <c r="I6" s="4">
        <f t="shared" si="3"/>
        <v>0</v>
      </c>
      <c r="J6">
        <v>11.11</v>
      </c>
      <c r="K6" s="4">
        <f t="shared" si="4"/>
        <v>0</v>
      </c>
    </row>
    <row r="7" spans="1:11" x14ac:dyDescent="0.25">
      <c r="A7" s="4" t="s">
        <v>316</v>
      </c>
      <c r="B7" s="12">
        <v>23.7</v>
      </c>
      <c r="C7" s="4">
        <f t="shared" si="0"/>
        <v>0</v>
      </c>
      <c r="D7">
        <v>2.57</v>
      </c>
      <c r="E7" s="4">
        <f t="shared" si="1"/>
        <v>0</v>
      </c>
      <c r="F7">
        <v>8.51</v>
      </c>
      <c r="G7" s="4">
        <f t="shared" si="2"/>
        <v>0</v>
      </c>
      <c r="H7">
        <v>2.52</v>
      </c>
      <c r="I7" s="4">
        <f t="shared" si="3"/>
        <v>0</v>
      </c>
      <c r="J7">
        <v>8.49</v>
      </c>
      <c r="K7" s="4">
        <f t="shared" si="4"/>
        <v>0</v>
      </c>
    </row>
    <row r="8" spans="1:11" x14ac:dyDescent="0.25">
      <c r="A8" s="4" t="s">
        <v>317</v>
      </c>
      <c r="B8" s="12">
        <v>38.68</v>
      </c>
      <c r="C8" s="4">
        <f t="shared" si="0"/>
        <v>1</v>
      </c>
      <c r="D8">
        <v>3.85</v>
      </c>
      <c r="E8" s="4">
        <f t="shared" si="1"/>
        <v>0</v>
      </c>
      <c r="F8">
        <v>9.57</v>
      </c>
      <c r="G8" s="4">
        <f t="shared" si="2"/>
        <v>0</v>
      </c>
      <c r="H8">
        <v>3.92</v>
      </c>
      <c r="I8" s="4">
        <f t="shared" si="3"/>
        <v>0</v>
      </c>
      <c r="J8">
        <v>9.66</v>
      </c>
      <c r="K8" s="4">
        <f t="shared" si="4"/>
        <v>0</v>
      </c>
    </row>
    <row r="9" spans="1:11" x14ac:dyDescent="0.25">
      <c r="A9" s="4" t="s">
        <v>265</v>
      </c>
      <c r="B9" s="12">
        <v>61.96</v>
      </c>
      <c r="C9" s="4">
        <f t="shared" si="0"/>
        <v>1</v>
      </c>
      <c r="D9">
        <v>5.7</v>
      </c>
      <c r="E9" s="4">
        <f t="shared" si="1"/>
        <v>0</v>
      </c>
      <c r="F9">
        <v>11.03</v>
      </c>
      <c r="G9" s="4">
        <f t="shared" si="2"/>
        <v>0</v>
      </c>
      <c r="H9">
        <v>5.6</v>
      </c>
      <c r="I9" s="4">
        <f t="shared" si="3"/>
        <v>0</v>
      </c>
      <c r="J9">
        <v>10.75</v>
      </c>
      <c r="K9" s="4">
        <f t="shared" si="4"/>
        <v>0</v>
      </c>
    </row>
    <row r="10" spans="1:11" x14ac:dyDescent="0.25">
      <c r="A10" s="4" t="s">
        <v>318</v>
      </c>
      <c r="B10" s="12">
        <v>48.58</v>
      </c>
      <c r="C10" s="4">
        <f t="shared" si="0"/>
        <v>1</v>
      </c>
      <c r="D10">
        <v>2.85</v>
      </c>
      <c r="E10" s="4">
        <f t="shared" si="1"/>
        <v>0</v>
      </c>
      <c r="F10">
        <v>6.05</v>
      </c>
      <c r="G10" s="4">
        <f t="shared" si="2"/>
        <v>0</v>
      </c>
      <c r="H10">
        <v>2.83</v>
      </c>
      <c r="I10" s="4">
        <f t="shared" si="3"/>
        <v>0</v>
      </c>
      <c r="J10">
        <v>6.12</v>
      </c>
      <c r="K10" s="4">
        <f t="shared" si="4"/>
        <v>0</v>
      </c>
    </row>
    <row r="11" spans="1:11" x14ac:dyDescent="0.25">
      <c r="A11" s="4" t="s">
        <v>146</v>
      </c>
      <c r="B11" s="12">
        <v>75.23</v>
      </c>
      <c r="C11" s="4">
        <f t="shared" si="0"/>
        <v>1</v>
      </c>
      <c r="D11">
        <v>6.1</v>
      </c>
      <c r="E11" s="4">
        <f t="shared" si="1"/>
        <v>0</v>
      </c>
      <c r="F11">
        <v>12.11</v>
      </c>
      <c r="G11" s="4">
        <f t="shared" si="2"/>
        <v>0</v>
      </c>
      <c r="H11">
        <v>4.83</v>
      </c>
      <c r="I11" s="4">
        <f t="shared" si="3"/>
        <v>0</v>
      </c>
      <c r="J11">
        <v>10.46</v>
      </c>
      <c r="K11" s="4">
        <f t="shared" si="4"/>
        <v>0</v>
      </c>
    </row>
    <row r="12" spans="1:11" x14ac:dyDescent="0.25">
      <c r="A12" s="4" t="s">
        <v>147</v>
      </c>
      <c r="B12" s="12">
        <v>25.32</v>
      </c>
      <c r="C12" s="4">
        <f t="shared" si="0"/>
        <v>0</v>
      </c>
      <c r="D12">
        <v>4.74</v>
      </c>
      <c r="E12" s="4">
        <f t="shared" si="1"/>
        <v>0</v>
      </c>
      <c r="F12">
        <v>7.53</v>
      </c>
      <c r="G12" s="4">
        <f t="shared" si="2"/>
        <v>0</v>
      </c>
      <c r="H12">
        <v>4.1100000000000003</v>
      </c>
      <c r="I12" s="4">
        <f t="shared" si="3"/>
        <v>0</v>
      </c>
      <c r="J12">
        <v>6.9</v>
      </c>
      <c r="K12" s="4">
        <f t="shared" si="4"/>
        <v>0</v>
      </c>
    </row>
    <row r="13" spans="1:11" x14ac:dyDescent="0.25">
      <c r="A13" s="4" t="s">
        <v>148</v>
      </c>
      <c r="B13" s="12">
        <v>67.05</v>
      </c>
      <c r="C13" s="4">
        <f t="shared" si="0"/>
        <v>1</v>
      </c>
      <c r="D13">
        <v>4.26</v>
      </c>
      <c r="E13" s="4">
        <f t="shared" si="1"/>
        <v>0</v>
      </c>
      <c r="F13">
        <v>4.29</v>
      </c>
      <c r="G13" s="4">
        <f t="shared" si="2"/>
        <v>0</v>
      </c>
      <c r="H13">
        <v>3.84</v>
      </c>
      <c r="I13" s="4">
        <f t="shared" si="3"/>
        <v>0</v>
      </c>
      <c r="J13">
        <v>3.95</v>
      </c>
      <c r="K13" s="4">
        <f t="shared" si="4"/>
        <v>0</v>
      </c>
    </row>
    <row r="14" spans="1:11" x14ac:dyDescent="0.25">
      <c r="A14" s="4" t="s">
        <v>149</v>
      </c>
      <c r="B14" s="12">
        <v>94.01</v>
      </c>
      <c r="C14" s="4">
        <f t="shared" si="0"/>
        <v>1</v>
      </c>
      <c r="D14">
        <v>10.130000000000001</v>
      </c>
      <c r="E14" s="4">
        <f t="shared" si="1"/>
        <v>0</v>
      </c>
      <c r="F14">
        <v>20.079999999999998</v>
      </c>
      <c r="G14" s="4">
        <f t="shared" si="2"/>
        <v>1</v>
      </c>
      <c r="H14">
        <v>9.5399999999999991</v>
      </c>
      <c r="I14" s="4">
        <f t="shared" si="3"/>
        <v>0</v>
      </c>
      <c r="J14">
        <v>16.18</v>
      </c>
      <c r="K14" s="4">
        <f t="shared" si="4"/>
        <v>1</v>
      </c>
    </row>
    <row r="15" spans="1:11" x14ac:dyDescent="0.25">
      <c r="A15" s="4" t="s">
        <v>150</v>
      </c>
      <c r="B15" s="12">
        <v>88.13</v>
      </c>
      <c r="C15" s="4">
        <f t="shared" si="0"/>
        <v>1</v>
      </c>
      <c r="D15">
        <v>6.55</v>
      </c>
      <c r="E15" s="4">
        <f t="shared" si="1"/>
        <v>0</v>
      </c>
      <c r="F15">
        <v>13.1</v>
      </c>
      <c r="G15" s="4">
        <f t="shared" si="2"/>
        <v>0</v>
      </c>
      <c r="H15">
        <v>5.84</v>
      </c>
      <c r="I15" s="4">
        <f t="shared" si="3"/>
        <v>0</v>
      </c>
      <c r="J15">
        <v>9.9600000000000009</v>
      </c>
      <c r="K15" s="4">
        <f t="shared" si="4"/>
        <v>0</v>
      </c>
    </row>
    <row r="16" spans="1:11" x14ac:dyDescent="0.25">
      <c r="A16" s="4" t="s">
        <v>6</v>
      </c>
      <c r="B16" s="12">
        <v>14.05</v>
      </c>
      <c r="C16" s="4">
        <f t="shared" si="0"/>
        <v>0</v>
      </c>
      <c r="D16">
        <v>4.88</v>
      </c>
      <c r="E16" s="4">
        <f t="shared" si="1"/>
        <v>0</v>
      </c>
      <c r="F16">
        <v>5.95</v>
      </c>
      <c r="G16" s="4">
        <f t="shared" si="2"/>
        <v>0</v>
      </c>
      <c r="H16">
        <v>4.54</v>
      </c>
      <c r="I16" s="4">
        <f t="shared" si="3"/>
        <v>0</v>
      </c>
      <c r="J16">
        <v>5.45</v>
      </c>
      <c r="K16" s="4">
        <f t="shared" si="4"/>
        <v>0</v>
      </c>
    </row>
    <row r="17" spans="1:11" x14ac:dyDescent="0.25">
      <c r="A17" s="4" t="s">
        <v>52</v>
      </c>
      <c r="B17" s="12">
        <v>31.95</v>
      </c>
      <c r="C17" s="4">
        <f t="shared" si="0"/>
        <v>1</v>
      </c>
      <c r="D17">
        <v>3.79</v>
      </c>
      <c r="E17" s="4">
        <f t="shared" si="1"/>
        <v>0</v>
      </c>
      <c r="F17">
        <v>5.58</v>
      </c>
      <c r="G17" s="4">
        <f t="shared" si="2"/>
        <v>0</v>
      </c>
      <c r="H17">
        <v>3.93</v>
      </c>
      <c r="I17" s="4">
        <f t="shared" si="3"/>
        <v>0</v>
      </c>
      <c r="J17">
        <v>5.77</v>
      </c>
      <c r="K17" s="4">
        <f t="shared" si="4"/>
        <v>0</v>
      </c>
    </row>
    <row r="18" spans="1:11" x14ac:dyDescent="0.25">
      <c r="A18" s="4" t="s">
        <v>53</v>
      </c>
      <c r="B18" s="12">
        <v>18.649999999999999</v>
      </c>
      <c r="C18" s="4">
        <f t="shared" si="0"/>
        <v>0</v>
      </c>
      <c r="D18">
        <v>6.4</v>
      </c>
      <c r="E18" s="4">
        <f t="shared" si="1"/>
        <v>0</v>
      </c>
      <c r="F18">
        <v>6.4</v>
      </c>
      <c r="G18" s="4">
        <f t="shared" si="2"/>
        <v>0</v>
      </c>
      <c r="H18">
        <v>6.26</v>
      </c>
      <c r="I18" s="4">
        <f t="shared" si="3"/>
        <v>0</v>
      </c>
      <c r="J18">
        <v>6.26</v>
      </c>
      <c r="K18" s="4">
        <f t="shared" si="4"/>
        <v>0</v>
      </c>
    </row>
    <row r="19" spans="1:11" x14ac:dyDescent="0.25">
      <c r="A19" s="4" t="s">
        <v>89</v>
      </c>
      <c r="B19" s="12">
        <v>23.13</v>
      </c>
      <c r="C19" s="4">
        <f t="shared" si="0"/>
        <v>0</v>
      </c>
      <c r="D19">
        <v>3.67</v>
      </c>
      <c r="E19" s="4">
        <f t="shared" si="1"/>
        <v>0</v>
      </c>
      <c r="F19">
        <v>3.93</v>
      </c>
      <c r="G19" s="4">
        <f t="shared" si="2"/>
        <v>0</v>
      </c>
      <c r="H19">
        <v>3.77</v>
      </c>
      <c r="I19" s="4">
        <f t="shared" si="3"/>
        <v>0</v>
      </c>
      <c r="J19">
        <v>4.0199999999999996</v>
      </c>
      <c r="K19" s="4">
        <f t="shared" si="4"/>
        <v>0</v>
      </c>
    </row>
    <row r="20" spans="1:11" x14ac:dyDescent="0.25">
      <c r="A20" s="4" t="s">
        <v>131</v>
      </c>
      <c r="B20" s="12">
        <v>27.65</v>
      </c>
      <c r="C20" s="4">
        <f t="shared" si="0"/>
        <v>1</v>
      </c>
      <c r="D20">
        <v>6.44</v>
      </c>
      <c r="E20" s="4">
        <f t="shared" si="1"/>
        <v>0</v>
      </c>
      <c r="F20">
        <v>6.44</v>
      </c>
      <c r="G20" s="4">
        <f t="shared" si="2"/>
        <v>0</v>
      </c>
      <c r="H20">
        <v>6.21</v>
      </c>
      <c r="I20" s="4">
        <f t="shared" si="3"/>
        <v>0</v>
      </c>
      <c r="J20">
        <v>6.32</v>
      </c>
      <c r="K20" s="4">
        <f t="shared" si="4"/>
        <v>0</v>
      </c>
    </row>
    <row r="21" spans="1:11" x14ac:dyDescent="0.25">
      <c r="A21" s="4" t="s">
        <v>132</v>
      </c>
      <c r="B21" s="12">
        <v>12.41</v>
      </c>
      <c r="C21" s="4">
        <f t="shared" si="0"/>
        <v>0</v>
      </c>
      <c r="D21">
        <v>6.16</v>
      </c>
      <c r="E21" s="4">
        <f t="shared" si="1"/>
        <v>0</v>
      </c>
      <c r="F21">
        <v>6.16</v>
      </c>
      <c r="G21" s="4">
        <f t="shared" si="2"/>
        <v>0</v>
      </c>
      <c r="H21">
        <v>6.11</v>
      </c>
      <c r="I21" s="4">
        <f t="shared" si="3"/>
        <v>0</v>
      </c>
      <c r="J21">
        <v>6.11</v>
      </c>
      <c r="K21" s="4">
        <f t="shared" si="4"/>
        <v>0</v>
      </c>
    </row>
    <row r="22" spans="1:11" x14ac:dyDescent="0.25">
      <c r="A22" s="4" t="s">
        <v>133</v>
      </c>
      <c r="B22" s="12">
        <v>21.93</v>
      </c>
      <c r="C22" s="4">
        <f t="shared" si="0"/>
        <v>0</v>
      </c>
      <c r="D22">
        <v>9.5500000000000007</v>
      </c>
      <c r="E22" s="4">
        <f t="shared" si="1"/>
        <v>0</v>
      </c>
      <c r="F22">
        <v>9.93</v>
      </c>
      <c r="G22" s="4">
        <f t="shared" si="2"/>
        <v>0</v>
      </c>
      <c r="H22">
        <v>9.25</v>
      </c>
      <c r="I22" s="4">
        <f t="shared" si="3"/>
        <v>0</v>
      </c>
      <c r="J22">
        <v>9.66</v>
      </c>
      <c r="K22" s="4">
        <f t="shared" si="4"/>
        <v>0</v>
      </c>
    </row>
    <row r="23" spans="1:11" x14ac:dyDescent="0.25">
      <c r="A23" s="4" t="s">
        <v>266</v>
      </c>
      <c r="B23" s="12">
        <v>51.38</v>
      </c>
      <c r="C23" s="4">
        <f t="shared" si="0"/>
        <v>1</v>
      </c>
      <c r="D23">
        <v>7.43</v>
      </c>
      <c r="E23" s="4">
        <f t="shared" si="1"/>
        <v>0</v>
      </c>
      <c r="F23">
        <v>14.01</v>
      </c>
      <c r="G23" s="4">
        <f t="shared" si="2"/>
        <v>0</v>
      </c>
      <c r="H23">
        <v>6.89</v>
      </c>
      <c r="I23" s="4">
        <f t="shared" si="3"/>
        <v>0</v>
      </c>
      <c r="J23">
        <v>12.54</v>
      </c>
      <c r="K23" s="4">
        <f t="shared" si="4"/>
        <v>0</v>
      </c>
    </row>
    <row r="24" spans="1:11" x14ac:dyDescent="0.25">
      <c r="A24" s="4" t="s">
        <v>270</v>
      </c>
      <c r="B24" s="12">
        <v>44.73</v>
      </c>
      <c r="C24" s="4">
        <f t="shared" si="0"/>
        <v>1</v>
      </c>
      <c r="D24">
        <v>3.97</v>
      </c>
      <c r="E24" s="4">
        <f t="shared" si="1"/>
        <v>0</v>
      </c>
      <c r="F24">
        <v>7.02</v>
      </c>
      <c r="G24" s="4">
        <f t="shared" si="2"/>
        <v>0</v>
      </c>
      <c r="H24">
        <v>3.79</v>
      </c>
      <c r="I24" s="4">
        <f t="shared" si="3"/>
        <v>0</v>
      </c>
      <c r="J24">
        <v>6.62</v>
      </c>
      <c r="K24" s="4">
        <f t="shared" si="4"/>
        <v>0</v>
      </c>
    </row>
    <row r="25" spans="1:11" x14ac:dyDescent="0.25">
      <c r="A25" s="4" t="s">
        <v>244</v>
      </c>
      <c r="B25" s="12">
        <v>50.26</v>
      </c>
      <c r="C25" s="4">
        <f t="shared" si="0"/>
        <v>1</v>
      </c>
      <c r="D25">
        <v>6.94</v>
      </c>
      <c r="E25" s="4">
        <f t="shared" si="1"/>
        <v>0</v>
      </c>
      <c r="F25">
        <v>9.19</v>
      </c>
      <c r="G25" s="4">
        <f t="shared" si="2"/>
        <v>0</v>
      </c>
      <c r="H25">
        <v>6.51</v>
      </c>
      <c r="I25" s="4">
        <f t="shared" si="3"/>
        <v>0</v>
      </c>
      <c r="J25">
        <v>8.3800000000000008</v>
      </c>
      <c r="K25" s="4">
        <f t="shared" si="4"/>
        <v>0</v>
      </c>
    </row>
    <row r="26" spans="1:11" x14ac:dyDescent="0.25">
      <c r="A26" s="4" t="s">
        <v>34</v>
      </c>
      <c r="B26" s="12">
        <v>7.76</v>
      </c>
      <c r="C26" s="4">
        <f t="shared" si="0"/>
        <v>0</v>
      </c>
      <c r="D26">
        <v>10.52</v>
      </c>
      <c r="E26" s="4">
        <f t="shared" si="1"/>
        <v>1</v>
      </c>
      <c r="F26">
        <v>14.9</v>
      </c>
      <c r="G26" s="4">
        <f t="shared" si="2"/>
        <v>0</v>
      </c>
      <c r="H26">
        <v>9.57</v>
      </c>
      <c r="I26" s="4">
        <f t="shared" si="3"/>
        <v>0</v>
      </c>
      <c r="J26">
        <v>13.34</v>
      </c>
      <c r="K26" s="4">
        <f t="shared" si="4"/>
        <v>0</v>
      </c>
    </row>
    <row r="27" spans="1:11" x14ac:dyDescent="0.25">
      <c r="A27" s="4" t="s">
        <v>90</v>
      </c>
      <c r="B27" s="12">
        <v>18.88</v>
      </c>
      <c r="C27" s="4">
        <f t="shared" si="0"/>
        <v>0</v>
      </c>
      <c r="D27">
        <v>6.51</v>
      </c>
      <c r="E27" s="4">
        <f t="shared" si="1"/>
        <v>0</v>
      </c>
      <c r="F27">
        <v>9.0299999999999994</v>
      </c>
      <c r="G27" s="4">
        <f t="shared" si="2"/>
        <v>0</v>
      </c>
      <c r="H27">
        <v>6.21</v>
      </c>
      <c r="I27" s="4">
        <f t="shared" si="3"/>
        <v>0</v>
      </c>
      <c r="J27">
        <v>8.59</v>
      </c>
      <c r="K27" s="4">
        <f t="shared" si="4"/>
        <v>0</v>
      </c>
    </row>
    <row r="28" spans="1:11" x14ac:dyDescent="0.25">
      <c r="A28" s="4" t="s">
        <v>55</v>
      </c>
      <c r="B28" s="12">
        <v>9.1300000000000008</v>
      </c>
      <c r="C28" s="4">
        <f t="shared" si="0"/>
        <v>0</v>
      </c>
      <c r="D28">
        <v>5.45</v>
      </c>
      <c r="E28" s="4">
        <f t="shared" si="1"/>
        <v>0</v>
      </c>
      <c r="F28">
        <v>5.45</v>
      </c>
      <c r="G28" s="4">
        <f t="shared" si="2"/>
        <v>0</v>
      </c>
      <c r="H28">
        <v>5.19</v>
      </c>
      <c r="I28" s="4">
        <f t="shared" si="3"/>
        <v>0</v>
      </c>
      <c r="J28">
        <v>5.19</v>
      </c>
      <c r="K28" s="4">
        <f t="shared" si="4"/>
        <v>0</v>
      </c>
    </row>
    <row r="29" spans="1:11" x14ac:dyDescent="0.25">
      <c r="A29" s="4" t="s">
        <v>323</v>
      </c>
      <c r="B29" s="12">
        <v>52.42</v>
      </c>
      <c r="C29" s="4">
        <f t="shared" si="0"/>
        <v>1</v>
      </c>
      <c r="D29">
        <v>4.2300000000000004</v>
      </c>
      <c r="E29" s="4">
        <f t="shared" si="1"/>
        <v>0</v>
      </c>
      <c r="F29">
        <v>13.52</v>
      </c>
      <c r="G29" s="4">
        <f t="shared" si="2"/>
        <v>0</v>
      </c>
      <c r="H29">
        <v>3.65</v>
      </c>
      <c r="I29" s="4">
        <f t="shared" si="3"/>
        <v>0</v>
      </c>
      <c r="J29">
        <v>12.05</v>
      </c>
      <c r="K29" s="4">
        <f t="shared" si="4"/>
        <v>0</v>
      </c>
    </row>
    <row r="30" spans="1:11" x14ac:dyDescent="0.25">
      <c r="A30" s="4" t="s">
        <v>324</v>
      </c>
      <c r="B30" s="12">
        <v>23.91</v>
      </c>
      <c r="C30" s="4">
        <f t="shared" si="0"/>
        <v>0</v>
      </c>
      <c r="D30">
        <v>7.16</v>
      </c>
      <c r="E30" s="4">
        <f t="shared" si="1"/>
        <v>0</v>
      </c>
      <c r="F30">
        <v>9.61</v>
      </c>
      <c r="G30" s="4">
        <f t="shared" si="2"/>
        <v>0</v>
      </c>
      <c r="H30">
        <v>6.31</v>
      </c>
      <c r="I30" s="4">
        <f t="shared" si="3"/>
        <v>0</v>
      </c>
      <c r="J30">
        <v>8.43</v>
      </c>
      <c r="K30" s="4">
        <f t="shared" si="4"/>
        <v>0</v>
      </c>
    </row>
    <row r="31" spans="1:11" x14ac:dyDescent="0.25">
      <c r="A31" s="4" t="s">
        <v>325</v>
      </c>
      <c r="B31" s="12">
        <v>46.28</v>
      </c>
      <c r="C31" s="4">
        <f t="shared" si="0"/>
        <v>1</v>
      </c>
      <c r="D31">
        <v>5.74</v>
      </c>
      <c r="E31" s="4">
        <f t="shared" si="1"/>
        <v>0</v>
      </c>
      <c r="F31">
        <v>7.2</v>
      </c>
      <c r="G31" s="4">
        <f t="shared" si="2"/>
        <v>0</v>
      </c>
      <c r="H31">
        <v>5.38</v>
      </c>
      <c r="I31" s="4">
        <f t="shared" si="3"/>
        <v>0</v>
      </c>
      <c r="J31">
        <v>6.72</v>
      </c>
      <c r="K31" s="4">
        <f t="shared" si="4"/>
        <v>0</v>
      </c>
    </row>
    <row r="32" spans="1:11" x14ac:dyDescent="0.25">
      <c r="A32" s="4" t="s">
        <v>87</v>
      </c>
      <c r="B32" s="12">
        <v>8.57</v>
      </c>
      <c r="C32" s="4">
        <f t="shared" si="0"/>
        <v>0</v>
      </c>
      <c r="D32">
        <v>7.57</v>
      </c>
      <c r="E32" s="4">
        <f t="shared" si="1"/>
        <v>0</v>
      </c>
      <c r="F32">
        <v>7.8</v>
      </c>
      <c r="G32" s="4">
        <f t="shared" si="2"/>
        <v>0</v>
      </c>
      <c r="H32">
        <v>7.6</v>
      </c>
      <c r="I32" s="4">
        <f t="shared" si="3"/>
        <v>0</v>
      </c>
      <c r="J32">
        <v>7.82</v>
      </c>
      <c r="K32" s="4">
        <f t="shared" si="4"/>
        <v>0</v>
      </c>
    </row>
    <row r="33" spans="1:11" x14ac:dyDescent="0.25">
      <c r="A33" s="4" t="s">
        <v>124</v>
      </c>
      <c r="B33" s="12">
        <v>9.92</v>
      </c>
      <c r="C33" s="4">
        <f t="shared" si="0"/>
        <v>0</v>
      </c>
      <c r="D33">
        <v>4.1100000000000003</v>
      </c>
      <c r="E33" s="4">
        <f t="shared" si="1"/>
        <v>0</v>
      </c>
      <c r="F33">
        <v>5.75</v>
      </c>
      <c r="G33" s="4">
        <f t="shared" si="2"/>
        <v>0</v>
      </c>
      <c r="H33">
        <v>4.12</v>
      </c>
      <c r="I33" s="4">
        <f t="shared" si="3"/>
        <v>0</v>
      </c>
      <c r="J33">
        <v>5.76</v>
      </c>
      <c r="K33" s="4">
        <f t="shared" si="4"/>
        <v>0</v>
      </c>
    </row>
    <row r="34" spans="1:11" x14ac:dyDescent="0.25">
      <c r="A34" s="4" t="s">
        <v>74</v>
      </c>
      <c r="B34" s="12">
        <v>2.5</v>
      </c>
      <c r="C34" s="4">
        <f t="shared" si="0"/>
        <v>0</v>
      </c>
      <c r="D34">
        <v>6.35</v>
      </c>
      <c r="E34" s="4">
        <f t="shared" si="1"/>
        <v>0</v>
      </c>
      <c r="F34">
        <v>9.69</v>
      </c>
      <c r="G34" s="4">
        <f t="shared" si="2"/>
        <v>0</v>
      </c>
      <c r="H34">
        <v>6.34</v>
      </c>
      <c r="I34" s="4">
        <f t="shared" si="3"/>
        <v>0</v>
      </c>
      <c r="J34">
        <v>9.66</v>
      </c>
      <c r="K34" s="4">
        <f t="shared" si="4"/>
        <v>0</v>
      </c>
    </row>
    <row r="35" spans="1:11" x14ac:dyDescent="0.25">
      <c r="A35" s="4" t="s">
        <v>80</v>
      </c>
      <c r="B35" s="12">
        <v>10.31</v>
      </c>
      <c r="C35" s="4">
        <f t="shared" si="0"/>
        <v>0</v>
      </c>
      <c r="D35">
        <v>7.55</v>
      </c>
      <c r="E35" s="4">
        <f t="shared" si="1"/>
        <v>0</v>
      </c>
      <c r="F35">
        <v>8.43</v>
      </c>
      <c r="G35" s="4">
        <f t="shared" si="2"/>
        <v>0</v>
      </c>
      <c r="H35">
        <v>7.75</v>
      </c>
      <c r="I35" s="4">
        <f t="shared" si="3"/>
        <v>0</v>
      </c>
      <c r="J35">
        <v>8.61</v>
      </c>
      <c r="K35" s="4">
        <f t="shared" si="4"/>
        <v>0</v>
      </c>
    </row>
    <row r="36" spans="1:11" x14ac:dyDescent="0.25">
      <c r="A36" s="4" t="s">
        <v>125</v>
      </c>
      <c r="B36" s="12">
        <v>14.04</v>
      </c>
      <c r="C36" s="4">
        <f t="shared" si="0"/>
        <v>0</v>
      </c>
      <c r="D36">
        <v>4.2300000000000004</v>
      </c>
      <c r="E36" s="4">
        <f t="shared" si="1"/>
        <v>0</v>
      </c>
      <c r="F36">
        <v>4.2300000000000004</v>
      </c>
      <c r="G36" s="4">
        <f t="shared" si="2"/>
        <v>0</v>
      </c>
      <c r="H36">
        <v>4.28</v>
      </c>
      <c r="I36" s="4">
        <f t="shared" si="3"/>
        <v>0</v>
      </c>
      <c r="J36">
        <v>4.28</v>
      </c>
      <c r="K36" s="4">
        <f t="shared" si="4"/>
        <v>0</v>
      </c>
    </row>
    <row r="37" spans="1:11" x14ac:dyDescent="0.25">
      <c r="A37" s="4" t="s">
        <v>134</v>
      </c>
      <c r="B37" s="12">
        <v>10.89</v>
      </c>
      <c r="C37" s="4">
        <f t="shared" si="0"/>
        <v>0</v>
      </c>
      <c r="D37">
        <v>4.9000000000000004</v>
      </c>
      <c r="E37" s="4">
        <f t="shared" si="1"/>
        <v>0</v>
      </c>
      <c r="F37">
        <v>5.32</v>
      </c>
      <c r="G37" s="4">
        <f t="shared" si="2"/>
        <v>0</v>
      </c>
      <c r="H37">
        <v>4.8899999999999997</v>
      </c>
      <c r="I37" s="4">
        <f t="shared" si="3"/>
        <v>0</v>
      </c>
      <c r="J37">
        <v>5.35</v>
      </c>
      <c r="K37" s="4">
        <f t="shared" si="4"/>
        <v>0</v>
      </c>
    </row>
    <row r="38" spans="1:11" x14ac:dyDescent="0.25">
      <c r="A38" s="4" t="s">
        <v>137</v>
      </c>
      <c r="B38" s="12">
        <v>12.94</v>
      </c>
      <c r="C38" s="4">
        <f t="shared" si="0"/>
        <v>0</v>
      </c>
      <c r="D38">
        <v>6.58</v>
      </c>
      <c r="E38" s="4">
        <f t="shared" si="1"/>
        <v>0</v>
      </c>
      <c r="F38">
        <v>6.83</v>
      </c>
      <c r="G38" s="4">
        <f t="shared" si="2"/>
        <v>0</v>
      </c>
      <c r="H38">
        <v>6.23</v>
      </c>
      <c r="I38" s="4">
        <f t="shared" si="3"/>
        <v>0</v>
      </c>
      <c r="J38">
        <v>6.54</v>
      </c>
      <c r="K38" s="4">
        <f t="shared" si="4"/>
        <v>0</v>
      </c>
    </row>
    <row r="39" spans="1:11" x14ac:dyDescent="0.25">
      <c r="A39" s="4" t="s">
        <v>138</v>
      </c>
      <c r="B39" s="12">
        <v>24.48</v>
      </c>
      <c r="C39" s="4">
        <f t="shared" si="0"/>
        <v>0</v>
      </c>
      <c r="D39">
        <v>6.22</v>
      </c>
      <c r="E39" s="4">
        <f t="shared" si="1"/>
        <v>0</v>
      </c>
      <c r="F39">
        <v>6.83</v>
      </c>
      <c r="G39" s="4">
        <f t="shared" si="2"/>
        <v>0</v>
      </c>
      <c r="H39">
        <v>5.96</v>
      </c>
      <c r="I39" s="4">
        <f t="shared" si="3"/>
        <v>0</v>
      </c>
      <c r="J39">
        <v>6.76</v>
      </c>
      <c r="K39" s="4">
        <f t="shared" si="4"/>
        <v>0</v>
      </c>
    </row>
    <row r="40" spans="1:11" x14ac:dyDescent="0.25">
      <c r="A40" s="4" t="s">
        <v>141</v>
      </c>
      <c r="B40" s="12">
        <v>15.36</v>
      </c>
      <c r="C40" s="4">
        <f t="shared" si="0"/>
        <v>0</v>
      </c>
      <c r="D40">
        <v>3.99</v>
      </c>
      <c r="E40" s="4">
        <f t="shared" si="1"/>
        <v>0</v>
      </c>
      <c r="F40">
        <v>3.99</v>
      </c>
      <c r="G40" s="4">
        <f t="shared" si="2"/>
        <v>0</v>
      </c>
      <c r="H40">
        <v>4.0199999999999996</v>
      </c>
      <c r="I40" s="4">
        <f t="shared" si="3"/>
        <v>0</v>
      </c>
      <c r="J40">
        <v>4.0199999999999996</v>
      </c>
      <c r="K40" s="4">
        <f t="shared" si="4"/>
        <v>0</v>
      </c>
    </row>
    <row r="41" spans="1:11" x14ac:dyDescent="0.25">
      <c r="A41" t="s">
        <v>42</v>
      </c>
      <c r="B41" s="2">
        <v>19.239999999999998</v>
      </c>
      <c r="C41" s="4">
        <f t="shared" si="0"/>
        <v>0</v>
      </c>
      <c r="D41">
        <v>15.81</v>
      </c>
      <c r="E41" s="4">
        <f t="shared" si="1"/>
        <v>1</v>
      </c>
      <c r="F41">
        <v>15.97</v>
      </c>
      <c r="G41" s="4">
        <f t="shared" si="2"/>
        <v>1</v>
      </c>
      <c r="H41">
        <v>15.42</v>
      </c>
      <c r="I41" s="4">
        <f t="shared" si="3"/>
        <v>1</v>
      </c>
      <c r="J41">
        <v>15.61</v>
      </c>
      <c r="K41" s="4">
        <f t="shared" si="4"/>
        <v>1</v>
      </c>
    </row>
    <row r="42" spans="1:11" x14ac:dyDescent="0.25">
      <c r="A42" t="s">
        <v>83</v>
      </c>
      <c r="B42" s="2">
        <v>6.78</v>
      </c>
      <c r="C42" s="4">
        <f t="shared" si="0"/>
        <v>0</v>
      </c>
      <c r="D42">
        <v>18.7</v>
      </c>
      <c r="E42" s="4">
        <f t="shared" si="1"/>
        <v>1</v>
      </c>
      <c r="F42">
        <v>18.7</v>
      </c>
      <c r="G42" s="4">
        <f t="shared" si="2"/>
        <v>1</v>
      </c>
      <c r="H42">
        <v>17.38</v>
      </c>
      <c r="I42" s="4">
        <f t="shared" si="3"/>
        <v>1</v>
      </c>
      <c r="J42">
        <v>17.39</v>
      </c>
      <c r="K42" s="4">
        <f t="shared" si="4"/>
        <v>1</v>
      </c>
    </row>
    <row r="43" spans="1:11" x14ac:dyDescent="0.25">
      <c r="A43" t="s">
        <v>84</v>
      </c>
      <c r="B43" s="2">
        <v>16.670000000000002</v>
      </c>
      <c r="C43" s="4">
        <f t="shared" si="0"/>
        <v>0</v>
      </c>
      <c r="D43">
        <v>15.96</v>
      </c>
      <c r="E43" s="4">
        <f t="shared" si="1"/>
        <v>1</v>
      </c>
      <c r="F43">
        <v>15.97</v>
      </c>
      <c r="G43" s="4">
        <f t="shared" si="2"/>
        <v>1</v>
      </c>
      <c r="H43">
        <v>14.79</v>
      </c>
      <c r="I43" s="4">
        <f t="shared" si="3"/>
        <v>1</v>
      </c>
      <c r="J43">
        <v>14.79</v>
      </c>
      <c r="K43" s="4">
        <f t="shared" si="4"/>
        <v>1</v>
      </c>
    </row>
    <row r="44" spans="1:11" x14ac:dyDescent="0.25">
      <c r="A44" t="s">
        <v>92</v>
      </c>
      <c r="B44" s="2">
        <v>56.67</v>
      </c>
      <c r="C44" s="4">
        <f t="shared" si="0"/>
        <v>1</v>
      </c>
      <c r="D44">
        <v>11.85</v>
      </c>
      <c r="E44" s="4">
        <f t="shared" si="1"/>
        <v>1</v>
      </c>
      <c r="F44">
        <v>12.62</v>
      </c>
      <c r="G44" s="4">
        <f t="shared" si="2"/>
        <v>0</v>
      </c>
      <c r="H44">
        <v>11.24</v>
      </c>
      <c r="I44" s="4">
        <f t="shared" si="3"/>
        <v>1</v>
      </c>
      <c r="J44">
        <v>11.46</v>
      </c>
      <c r="K44" s="4">
        <f t="shared" si="4"/>
        <v>0</v>
      </c>
    </row>
    <row r="45" spans="1:11" x14ac:dyDescent="0.25">
      <c r="A45" t="s">
        <v>319</v>
      </c>
      <c r="B45" s="2">
        <v>46.75</v>
      </c>
      <c r="C45" s="4">
        <f t="shared" si="0"/>
        <v>1</v>
      </c>
      <c r="D45">
        <v>7.81</v>
      </c>
      <c r="E45" s="4">
        <f t="shared" si="1"/>
        <v>0</v>
      </c>
      <c r="F45">
        <v>10.31</v>
      </c>
      <c r="G45" s="4">
        <f t="shared" si="2"/>
        <v>0</v>
      </c>
      <c r="H45">
        <v>6.39</v>
      </c>
      <c r="I45" s="4">
        <f t="shared" si="3"/>
        <v>0</v>
      </c>
      <c r="J45">
        <v>9.09</v>
      </c>
      <c r="K45" s="4">
        <f t="shared" si="4"/>
        <v>0</v>
      </c>
    </row>
    <row r="46" spans="1:11" x14ac:dyDescent="0.25">
      <c r="A46" s="4" t="s">
        <v>123</v>
      </c>
      <c r="B46" s="12">
        <v>26.85</v>
      </c>
      <c r="C46" s="4">
        <f t="shared" si="0"/>
        <v>1</v>
      </c>
      <c r="D46">
        <v>11.94</v>
      </c>
      <c r="E46" s="4">
        <f t="shared" si="1"/>
        <v>1</v>
      </c>
      <c r="F46">
        <v>14.18</v>
      </c>
      <c r="G46" s="4">
        <f t="shared" si="2"/>
        <v>0</v>
      </c>
      <c r="H46">
        <v>10.74</v>
      </c>
      <c r="I46" s="4">
        <f t="shared" si="3"/>
        <v>1</v>
      </c>
      <c r="J46">
        <v>12.93</v>
      </c>
      <c r="K46" s="4">
        <f t="shared" si="4"/>
        <v>0</v>
      </c>
    </row>
    <row r="47" spans="1:11" x14ac:dyDescent="0.25">
      <c r="A47" s="4" t="s">
        <v>122</v>
      </c>
      <c r="B47" s="12">
        <v>40.700000000000003</v>
      </c>
      <c r="C47" s="4">
        <f t="shared" si="0"/>
        <v>1</v>
      </c>
      <c r="D47">
        <v>6.34</v>
      </c>
      <c r="E47" s="4">
        <f t="shared" si="1"/>
        <v>0</v>
      </c>
      <c r="F47">
        <v>8.56</v>
      </c>
      <c r="G47" s="4">
        <f t="shared" si="2"/>
        <v>0</v>
      </c>
      <c r="H47">
        <v>6.46</v>
      </c>
      <c r="I47" s="4">
        <f t="shared" si="3"/>
        <v>0</v>
      </c>
      <c r="J47">
        <v>8.58</v>
      </c>
      <c r="K47" s="4">
        <f t="shared" si="4"/>
        <v>0</v>
      </c>
    </row>
    <row r="48" spans="1:11" x14ac:dyDescent="0.25">
      <c r="A48" s="4" t="s">
        <v>225</v>
      </c>
      <c r="B48" s="12">
        <v>9.06</v>
      </c>
      <c r="C48" s="4">
        <f t="shared" si="0"/>
        <v>0</v>
      </c>
      <c r="D48">
        <v>7.15</v>
      </c>
      <c r="E48" s="4">
        <f t="shared" si="1"/>
        <v>0</v>
      </c>
      <c r="F48">
        <v>7.15</v>
      </c>
      <c r="G48" s="4">
        <f t="shared" si="2"/>
        <v>0</v>
      </c>
      <c r="H48">
        <v>6.61</v>
      </c>
      <c r="I48" s="4">
        <f t="shared" si="3"/>
        <v>0</v>
      </c>
      <c r="J48">
        <v>6.61</v>
      </c>
      <c r="K48" s="4">
        <f t="shared" si="4"/>
        <v>0</v>
      </c>
    </row>
    <row r="49" spans="1:11" x14ac:dyDescent="0.25">
      <c r="A49" s="4" t="s">
        <v>98</v>
      </c>
      <c r="B49" s="12">
        <v>17.45</v>
      </c>
      <c r="C49" s="4">
        <f t="shared" si="0"/>
        <v>0</v>
      </c>
      <c r="D49">
        <v>8.7200000000000006</v>
      </c>
      <c r="E49" s="4">
        <f t="shared" si="1"/>
        <v>0</v>
      </c>
      <c r="F49">
        <v>9.0399999999999991</v>
      </c>
      <c r="G49" s="4">
        <f t="shared" si="2"/>
        <v>0</v>
      </c>
      <c r="H49">
        <v>8.3000000000000007</v>
      </c>
      <c r="I49" s="4">
        <f t="shared" si="3"/>
        <v>0</v>
      </c>
      <c r="J49">
        <v>8.5500000000000007</v>
      </c>
      <c r="K49" s="4">
        <f t="shared" si="4"/>
        <v>0</v>
      </c>
    </row>
    <row r="50" spans="1:11" x14ac:dyDescent="0.25">
      <c r="A50" s="4" t="s">
        <v>71</v>
      </c>
      <c r="B50" s="12">
        <v>6.98</v>
      </c>
      <c r="C50" s="4">
        <f t="shared" si="0"/>
        <v>0</v>
      </c>
      <c r="D50">
        <v>6.51</v>
      </c>
      <c r="E50" s="4">
        <f t="shared" si="1"/>
        <v>0</v>
      </c>
      <c r="F50">
        <v>10.130000000000001</v>
      </c>
      <c r="G50" s="4">
        <f t="shared" si="2"/>
        <v>0</v>
      </c>
      <c r="H50">
        <v>6.44</v>
      </c>
      <c r="I50" s="4">
        <f t="shared" si="3"/>
        <v>0</v>
      </c>
      <c r="J50">
        <v>9.7899999999999991</v>
      </c>
      <c r="K50" s="4">
        <f t="shared" si="4"/>
        <v>0</v>
      </c>
    </row>
    <row r="51" spans="1:11" x14ac:dyDescent="0.25">
      <c r="A51" s="4" t="s">
        <v>14</v>
      </c>
      <c r="B51" s="12">
        <v>24.52</v>
      </c>
      <c r="C51" s="4">
        <f t="shared" si="0"/>
        <v>0</v>
      </c>
      <c r="D51">
        <v>6.67</v>
      </c>
      <c r="E51" s="4">
        <f t="shared" si="1"/>
        <v>0</v>
      </c>
      <c r="F51">
        <v>7.4</v>
      </c>
      <c r="G51" s="4">
        <f t="shared" si="2"/>
        <v>0</v>
      </c>
      <c r="H51">
        <v>5.77</v>
      </c>
      <c r="I51" s="4">
        <f t="shared" si="3"/>
        <v>0</v>
      </c>
      <c r="J51">
        <v>6.47</v>
      </c>
      <c r="K51" s="4">
        <f t="shared" si="4"/>
        <v>0</v>
      </c>
    </row>
    <row r="52" spans="1:11" x14ac:dyDescent="0.25">
      <c r="A52" s="4" t="s">
        <v>4</v>
      </c>
      <c r="B52" s="12">
        <v>22.26</v>
      </c>
      <c r="C52" s="4">
        <f t="shared" si="0"/>
        <v>0</v>
      </c>
      <c r="D52">
        <v>7.18</v>
      </c>
      <c r="E52" s="4">
        <f t="shared" si="1"/>
        <v>0</v>
      </c>
      <c r="F52">
        <v>8.65</v>
      </c>
      <c r="G52" s="4">
        <f t="shared" si="2"/>
        <v>0</v>
      </c>
      <c r="H52">
        <v>6.27</v>
      </c>
      <c r="I52" s="4">
        <f t="shared" si="3"/>
        <v>0</v>
      </c>
      <c r="J52">
        <v>7.6</v>
      </c>
      <c r="K52" s="4">
        <f t="shared" si="4"/>
        <v>0</v>
      </c>
    </row>
    <row r="53" spans="1:11" x14ac:dyDescent="0.25">
      <c r="A53" s="4" t="s">
        <v>99</v>
      </c>
      <c r="B53" s="12">
        <v>7.32</v>
      </c>
      <c r="C53" s="4">
        <f t="shared" si="0"/>
        <v>0</v>
      </c>
      <c r="D53">
        <v>5.19</v>
      </c>
      <c r="E53" s="4">
        <f t="shared" si="1"/>
        <v>0</v>
      </c>
      <c r="F53">
        <v>6.48</v>
      </c>
      <c r="G53" s="4">
        <f t="shared" si="2"/>
        <v>0</v>
      </c>
      <c r="H53">
        <v>4.49</v>
      </c>
      <c r="I53" s="4">
        <f t="shared" si="3"/>
        <v>0</v>
      </c>
      <c r="J53">
        <v>5.0599999999999996</v>
      </c>
      <c r="K53" s="4">
        <f t="shared" si="4"/>
        <v>0</v>
      </c>
    </row>
    <row r="54" spans="1:11" x14ac:dyDescent="0.25">
      <c r="A54" s="4" t="s">
        <v>223</v>
      </c>
      <c r="B54" s="12">
        <v>14.94</v>
      </c>
      <c r="C54" s="4">
        <f t="shared" si="0"/>
        <v>0</v>
      </c>
      <c r="D54">
        <v>6.33</v>
      </c>
      <c r="E54" s="4">
        <f t="shared" si="1"/>
        <v>0</v>
      </c>
      <c r="F54">
        <v>8.67</v>
      </c>
      <c r="G54" s="4">
        <f t="shared" si="2"/>
        <v>0</v>
      </c>
      <c r="H54">
        <v>5.88</v>
      </c>
      <c r="I54" s="4">
        <f t="shared" si="3"/>
        <v>0</v>
      </c>
      <c r="J54">
        <v>7.56</v>
      </c>
      <c r="K54" s="4">
        <f t="shared" si="4"/>
        <v>0</v>
      </c>
    </row>
    <row r="55" spans="1:11" x14ac:dyDescent="0.25">
      <c r="A55" s="4" t="s">
        <v>226</v>
      </c>
      <c r="B55" s="12">
        <v>5.65</v>
      </c>
      <c r="C55" s="4">
        <f t="shared" si="0"/>
        <v>0</v>
      </c>
      <c r="D55">
        <v>7.39</v>
      </c>
      <c r="E55" s="4">
        <f t="shared" si="1"/>
        <v>0</v>
      </c>
      <c r="F55">
        <v>7.39</v>
      </c>
      <c r="G55" s="4">
        <f t="shared" si="2"/>
        <v>0</v>
      </c>
      <c r="H55">
        <v>7.09</v>
      </c>
      <c r="I55" s="4">
        <f t="shared" si="3"/>
        <v>0</v>
      </c>
      <c r="J55">
        <v>7.09</v>
      </c>
      <c r="K55" s="4">
        <f t="shared" si="4"/>
        <v>0</v>
      </c>
    </row>
    <row r="56" spans="1:11" x14ac:dyDescent="0.25">
      <c r="A56" s="4" t="s">
        <v>322</v>
      </c>
      <c r="B56" s="12">
        <v>75.14</v>
      </c>
      <c r="C56" s="4">
        <f t="shared" si="0"/>
        <v>1</v>
      </c>
      <c r="D56">
        <v>7.7</v>
      </c>
      <c r="E56" s="4">
        <f t="shared" si="1"/>
        <v>0</v>
      </c>
      <c r="F56">
        <v>10.08</v>
      </c>
      <c r="G56" s="4">
        <f t="shared" si="2"/>
        <v>0</v>
      </c>
      <c r="H56">
        <v>7.39</v>
      </c>
      <c r="I56" s="4">
        <f t="shared" si="3"/>
        <v>0</v>
      </c>
      <c r="J56">
        <v>8.8800000000000008</v>
      </c>
      <c r="K56" s="4">
        <f t="shared" si="4"/>
        <v>0</v>
      </c>
    </row>
    <row r="57" spans="1:11" x14ac:dyDescent="0.25">
      <c r="A57" s="4" t="s">
        <v>176</v>
      </c>
      <c r="B57" s="12">
        <v>26.61</v>
      </c>
      <c r="C57" s="4">
        <f t="shared" si="0"/>
        <v>1</v>
      </c>
      <c r="D57">
        <v>8.1</v>
      </c>
      <c r="E57" s="4">
        <f t="shared" si="1"/>
        <v>0</v>
      </c>
      <c r="F57">
        <v>9.24</v>
      </c>
      <c r="G57" s="4">
        <f t="shared" si="2"/>
        <v>0</v>
      </c>
      <c r="H57">
        <v>7.78</v>
      </c>
      <c r="I57" s="4">
        <f t="shared" si="3"/>
        <v>0</v>
      </c>
      <c r="J57">
        <v>8.4700000000000006</v>
      </c>
      <c r="K57" s="4">
        <f t="shared" si="4"/>
        <v>0</v>
      </c>
    </row>
    <row r="58" spans="1:11" x14ac:dyDescent="0.25">
      <c r="A58" s="4" t="s">
        <v>155</v>
      </c>
      <c r="B58" s="12">
        <v>55.13</v>
      </c>
      <c r="C58" s="4">
        <f t="shared" si="0"/>
        <v>1</v>
      </c>
      <c r="D58">
        <v>7.21</v>
      </c>
      <c r="E58" s="4">
        <f t="shared" si="1"/>
        <v>0</v>
      </c>
      <c r="F58">
        <v>15.56</v>
      </c>
      <c r="G58" s="4">
        <f t="shared" si="2"/>
        <v>1</v>
      </c>
      <c r="H58">
        <v>7.21</v>
      </c>
      <c r="I58" s="4">
        <f t="shared" si="3"/>
        <v>0</v>
      </c>
      <c r="J58">
        <v>15.56</v>
      </c>
      <c r="K58" s="4">
        <f t="shared" si="4"/>
        <v>1</v>
      </c>
    </row>
    <row r="59" spans="1:11" x14ac:dyDescent="0.25">
      <c r="A59" t="s">
        <v>326</v>
      </c>
      <c r="B59" s="12">
        <v>82.79</v>
      </c>
      <c r="C59" s="4">
        <f t="shared" si="0"/>
        <v>1</v>
      </c>
      <c r="D59">
        <v>5.47</v>
      </c>
      <c r="E59" s="4">
        <f t="shared" si="1"/>
        <v>0</v>
      </c>
      <c r="F59">
        <v>12.33</v>
      </c>
      <c r="G59" s="4">
        <f t="shared" si="2"/>
        <v>0</v>
      </c>
      <c r="H59">
        <v>5.43</v>
      </c>
      <c r="I59" s="4">
        <f t="shared" si="3"/>
        <v>0</v>
      </c>
      <c r="J59">
        <v>12.33</v>
      </c>
      <c r="K59" s="4">
        <f t="shared" si="4"/>
        <v>0</v>
      </c>
    </row>
    <row r="60" spans="1:11" x14ac:dyDescent="0.25">
      <c r="A60" t="s">
        <v>327</v>
      </c>
      <c r="B60" s="12">
        <v>49.53</v>
      </c>
      <c r="C60" s="4">
        <f t="shared" si="0"/>
        <v>1</v>
      </c>
      <c r="D60">
        <v>3.18</v>
      </c>
      <c r="E60" s="4">
        <f t="shared" si="1"/>
        <v>0</v>
      </c>
      <c r="F60">
        <v>3.59</v>
      </c>
      <c r="G60" s="4">
        <f t="shared" si="2"/>
        <v>0</v>
      </c>
      <c r="H60">
        <v>3.13</v>
      </c>
      <c r="I60" s="4">
        <f t="shared" si="3"/>
        <v>0</v>
      </c>
      <c r="J60">
        <v>3.54</v>
      </c>
      <c r="K60" s="4">
        <f t="shared" si="4"/>
        <v>0</v>
      </c>
    </row>
    <row r="61" spans="1:11" x14ac:dyDescent="0.25">
      <c r="A61" s="4" t="s">
        <v>5</v>
      </c>
      <c r="B61" s="12">
        <v>25.23</v>
      </c>
      <c r="C61" s="4">
        <f t="shared" si="0"/>
        <v>0</v>
      </c>
      <c r="D61">
        <v>8.49</v>
      </c>
      <c r="E61" s="4">
        <f t="shared" si="1"/>
        <v>0</v>
      </c>
      <c r="F61">
        <v>9.0299999999999994</v>
      </c>
      <c r="G61" s="4">
        <f t="shared" si="2"/>
        <v>0</v>
      </c>
      <c r="H61">
        <v>7.54</v>
      </c>
      <c r="I61" s="4">
        <f t="shared" si="3"/>
        <v>0</v>
      </c>
      <c r="J61">
        <v>8.4700000000000006</v>
      </c>
      <c r="K61" s="4">
        <f t="shared" si="4"/>
        <v>0</v>
      </c>
    </row>
    <row r="62" spans="1:11" x14ac:dyDescent="0.25">
      <c r="A62" s="4" t="s">
        <v>100</v>
      </c>
      <c r="B62" s="12">
        <v>22.01</v>
      </c>
      <c r="C62" s="4">
        <f t="shared" si="0"/>
        <v>0</v>
      </c>
      <c r="D62">
        <v>7.08</v>
      </c>
      <c r="E62" s="4">
        <f t="shared" si="1"/>
        <v>0</v>
      </c>
      <c r="F62">
        <v>8.77</v>
      </c>
      <c r="G62" s="4">
        <f t="shared" si="2"/>
        <v>0</v>
      </c>
      <c r="H62">
        <v>6.61</v>
      </c>
      <c r="I62" s="4">
        <f t="shared" si="3"/>
        <v>0</v>
      </c>
      <c r="J62">
        <v>8.51</v>
      </c>
      <c r="K62" s="4">
        <f t="shared" si="4"/>
        <v>0</v>
      </c>
    </row>
    <row r="63" spans="1:11" x14ac:dyDescent="0.25">
      <c r="A63" s="4" t="s">
        <v>101</v>
      </c>
      <c r="B63" s="12">
        <v>20.46</v>
      </c>
      <c r="C63" s="4">
        <f t="shared" si="0"/>
        <v>0</v>
      </c>
      <c r="D63">
        <v>5.57</v>
      </c>
      <c r="E63" s="4">
        <f t="shared" si="1"/>
        <v>0</v>
      </c>
      <c r="F63">
        <v>5.85</v>
      </c>
      <c r="G63" s="4">
        <f t="shared" si="2"/>
        <v>0</v>
      </c>
      <c r="H63">
        <v>5.25</v>
      </c>
      <c r="I63" s="4">
        <f t="shared" si="3"/>
        <v>0</v>
      </c>
      <c r="J63">
        <v>5.62</v>
      </c>
      <c r="K63" s="4">
        <f t="shared" si="4"/>
        <v>0</v>
      </c>
    </row>
    <row r="64" spans="1:11" x14ac:dyDescent="0.25">
      <c r="A64" s="4" t="s">
        <v>102</v>
      </c>
      <c r="B64" s="12">
        <v>19.3</v>
      </c>
      <c r="C64" s="4">
        <f t="shared" si="0"/>
        <v>0</v>
      </c>
      <c r="D64">
        <v>5.7</v>
      </c>
      <c r="E64" s="4">
        <f t="shared" si="1"/>
        <v>0</v>
      </c>
      <c r="F64">
        <v>5.7</v>
      </c>
      <c r="G64" s="4">
        <f t="shared" si="2"/>
        <v>0</v>
      </c>
      <c r="H64">
        <v>5.61</v>
      </c>
      <c r="I64" s="4">
        <f t="shared" si="3"/>
        <v>0</v>
      </c>
      <c r="J64">
        <v>5.61</v>
      </c>
      <c r="K64" s="4">
        <f t="shared" si="4"/>
        <v>0</v>
      </c>
    </row>
    <row r="65" spans="1:11" x14ac:dyDescent="0.25">
      <c r="A65" s="4" t="s">
        <v>70</v>
      </c>
      <c r="B65" s="12">
        <v>21.81</v>
      </c>
      <c r="C65" s="4">
        <f t="shared" si="0"/>
        <v>0</v>
      </c>
      <c r="D65">
        <v>7.02</v>
      </c>
      <c r="E65" s="4">
        <f t="shared" si="1"/>
        <v>0</v>
      </c>
      <c r="F65">
        <v>7.02</v>
      </c>
      <c r="G65" s="4">
        <f t="shared" si="2"/>
        <v>0</v>
      </c>
      <c r="H65">
        <v>6.27</v>
      </c>
      <c r="I65" s="4">
        <f t="shared" si="3"/>
        <v>0</v>
      </c>
      <c r="J65">
        <v>6.27</v>
      </c>
      <c r="K65" s="4">
        <f t="shared" si="4"/>
        <v>0</v>
      </c>
    </row>
    <row r="66" spans="1:11" x14ac:dyDescent="0.25">
      <c r="A66" s="4" t="s">
        <v>243</v>
      </c>
      <c r="B66" s="12">
        <v>40.159999999999997</v>
      </c>
      <c r="C66" s="4">
        <f t="shared" ref="C66:C83" si="5">IF(B66&lt;C$169,0,1)</f>
        <v>1</v>
      </c>
      <c r="D66">
        <v>2.74</v>
      </c>
      <c r="E66" s="4">
        <f t="shared" ref="E66:E83" si="6">IF(D66&lt;E$169,0,1)</f>
        <v>0</v>
      </c>
      <c r="F66">
        <v>9.5500000000000007</v>
      </c>
      <c r="G66" s="4">
        <f t="shared" ref="G66:G83" si="7">IF(F66&lt;G$169,0,1)</f>
        <v>0</v>
      </c>
      <c r="H66">
        <v>2.04</v>
      </c>
      <c r="I66" s="4">
        <f t="shared" ref="I66:I83" si="8">IF(H66&lt;I$169,0,1)</f>
        <v>0</v>
      </c>
      <c r="J66">
        <v>8.92</v>
      </c>
      <c r="K66" s="4">
        <f t="shared" ref="K66:K83" si="9">IF(J66&lt;K$169,0,1)</f>
        <v>0</v>
      </c>
    </row>
    <row r="67" spans="1:11" x14ac:dyDescent="0.25">
      <c r="A67" s="4" t="s">
        <v>250</v>
      </c>
      <c r="B67" s="12">
        <v>31.97</v>
      </c>
      <c r="C67" s="4">
        <f t="shared" si="5"/>
        <v>1</v>
      </c>
      <c r="D67">
        <v>4.91</v>
      </c>
      <c r="E67" s="4">
        <f t="shared" si="6"/>
        <v>0</v>
      </c>
      <c r="F67">
        <v>11.63</v>
      </c>
      <c r="G67" s="4">
        <f t="shared" si="7"/>
        <v>0</v>
      </c>
      <c r="H67">
        <v>4.46</v>
      </c>
      <c r="I67" s="4">
        <f t="shared" si="8"/>
        <v>0</v>
      </c>
      <c r="J67">
        <v>11.05</v>
      </c>
      <c r="K67" s="4">
        <f t="shared" si="9"/>
        <v>0</v>
      </c>
    </row>
    <row r="68" spans="1:11" x14ac:dyDescent="0.25">
      <c r="A68" s="4" t="s">
        <v>209</v>
      </c>
      <c r="B68" s="12">
        <v>29.98</v>
      </c>
      <c r="C68" s="4">
        <f t="shared" si="5"/>
        <v>1</v>
      </c>
      <c r="D68">
        <v>2.42</v>
      </c>
      <c r="E68" s="4">
        <f t="shared" si="6"/>
        <v>0</v>
      </c>
      <c r="F68">
        <v>7.79</v>
      </c>
      <c r="G68" s="4">
        <f t="shared" si="7"/>
        <v>0</v>
      </c>
      <c r="H68">
        <v>2.4900000000000002</v>
      </c>
      <c r="I68" s="4">
        <f t="shared" si="8"/>
        <v>0</v>
      </c>
      <c r="J68">
        <v>7.86</v>
      </c>
      <c r="K68" s="4">
        <f t="shared" si="9"/>
        <v>0</v>
      </c>
    </row>
    <row r="69" spans="1:11" x14ac:dyDescent="0.25">
      <c r="A69" s="4" t="s">
        <v>210</v>
      </c>
      <c r="B69" s="12">
        <v>4.0999999999999996</v>
      </c>
      <c r="C69" s="4">
        <f t="shared" si="5"/>
        <v>0</v>
      </c>
      <c r="D69">
        <v>7.59</v>
      </c>
      <c r="E69" s="4">
        <f t="shared" si="6"/>
        <v>0</v>
      </c>
      <c r="F69">
        <v>7.59</v>
      </c>
      <c r="G69" s="4">
        <f t="shared" si="7"/>
        <v>0</v>
      </c>
      <c r="H69">
        <v>5.78</v>
      </c>
      <c r="I69" s="4">
        <f t="shared" si="8"/>
        <v>0</v>
      </c>
      <c r="J69">
        <v>5.78</v>
      </c>
      <c r="K69" s="4">
        <f t="shared" si="9"/>
        <v>0</v>
      </c>
    </row>
    <row r="70" spans="1:11" x14ac:dyDescent="0.25">
      <c r="A70" t="s">
        <v>212</v>
      </c>
      <c r="B70" s="2">
        <v>15.25</v>
      </c>
      <c r="C70" s="4">
        <f t="shared" si="5"/>
        <v>0</v>
      </c>
      <c r="D70">
        <v>11</v>
      </c>
      <c r="E70" s="4">
        <f t="shared" si="6"/>
        <v>1</v>
      </c>
      <c r="F70">
        <v>11</v>
      </c>
      <c r="G70" s="4">
        <f t="shared" si="7"/>
        <v>0</v>
      </c>
      <c r="H70">
        <v>10.02</v>
      </c>
      <c r="I70" s="4">
        <f t="shared" si="8"/>
        <v>1</v>
      </c>
      <c r="J70">
        <v>10.02</v>
      </c>
      <c r="K70" s="4">
        <f t="shared" si="9"/>
        <v>0</v>
      </c>
    </row>
    <row r="71" spans="1:11" x14ac:dyDescent="0.25">
      <c r="A71" t="s">
        <v>213</v>
      </c>
      <c r="B71" s="2">
        <v>8.86</v>
      </c>
      <c r="C71" s="4">
        <f t="shared" si="5"/>
        <v>0</v>
      </c>
      <c r="D71">
        <v>9.99</v>
      </c>
      <c r="E71" s="4">
        <f t="shared" si="6"/>
        <v>0</v>
      </c>
      <c r="F71">
        <v>10.1</v>
      </c>
      <c r="G71" s="4">
        <f t="shared" si="7"/>
        <v>0</v>
      </c>
      <c r="H71">
        <v>9.59</v>
      </c>
      <c r="I71" s="4">
        <f t="shared" si="8"/>
        <v>0</v>
      </c>
      <c r="J71">
        <v>9.75</v>
      </c>
      <c r="K71" s="4">
        <f t="shared" si="9"/>
        <v>0</v>
      </c>
    </row>
    <row r="72" spans="1:11" x14ac:dyDescent="0.25">
      <c r="A72" t="s">
        <v>214</v>
      </c>
      <c r="B72" s="2">
        <v>9.9</v>
      </c>
      <c r="C72" s="4">
        <f t="shared" si="5"/>
        <v>0</v>
      </c>
      <c r="D72">
        <v>9.58</v>
      </c>
      <c r="E72" s="4">
        <f t="shared" si="6"/>
        <v>0</v>
      </c>
      <c r="F72">
        <v>10.96</v>
      </c>
      <c r="G72" s="4">
        <f t="shared" si="7"/>
        <v>0</v>
      </c>
      <c r="H72">
        <v>8.92</v>
      </c>
      <c r="I72" s="4">
        <f t="shared" si="8"/>
        <v>0</v>
      </c>
      <c r="J72">
        <v>10.65</v>
      </c>
      <c r="K72" s="4">
        <f t="shared" si="9"/>
        <v>0</v>
      </c>
    </row>
    <row r="73" spans="1:11" x14ac:dyDescent="0.25">
      <c r="A73" t="s">
        <v>215</v>
      </c>
      <c r="B73" s="2">
        <v>10.77</v>
      </c>
      <c r="C73" s="4">
        <f t="shared" si="5"/>
        <v>0</v>
      </c>
      <c r="D73">
        <v>9.08</v>
      </c>
      <c r="E73" s="4">
        <f t="shared" si="6"/>
        <v>0</v>
      </c>
      <c r="F73">
        <v>9.25</v>
      </c>
      <c r="G73" s="4">
        <f t="shared" si="7"/>
        <v>0</v>
      </c>
      <c r="H73">
        <v>8.92</v>
      </c>
      <c r="I73" s="4">
        <f t="shared" si="8"/>
        <v>0</v>
      </c>
      <c r="J73">
        <v>9.1199999999999992</v>
      </c>
      <c r="K73" s="4">
        <f t="shared" si="9"/>
        <v>0</v>
      </c>
    </row>
    <row r="74" spans="1:11" x14ac:dyDescent="0.25">
      <c r="A74" t="s">
        <v>216</v>
      </c>
      <c r="B74" s="2">
        <v>19.45</v>
      </c>
      <c r="C74" s="4">
        <f t="shared" si="5"/>
        <v>0</v>
      </c>
      <c r="D74">
        <v>11.55</v>
      </c>
      <c r="E74" s="4">
        <f t="shared" si="6"/>
        <v>1</v>
      </c>
      <c r="F74">
        <v>12.87</v>
      </c>
      <c r="G74" s="4">
        <f t="shared" si="7"/>
        <v>0</v>
      </c>
      <c r="H74">
        <v>10.66</v>
      </c>
      <c r="I74" s="4">
        <f t="shared" si="8"/>
        <v>1</v>
      </c>
      <c r="J74">
        <v>11.93</v>
      </c>
      <c r="K74" s="4">
        <f t="shared" si="9"/>
        <v>0</v>
      </c>
    </row>
    <row r="75" spans="1:11" x14ac:dyDescent="0.25">
      <c r="A75" t="s">
        <v>217</v>
      </c>
      <c r="B75" s="2">
        <v>12.95</v>
      </c>
      <c r="C75" s="4">
        <f t="shared" si="5"/>
        <v>0</v>
      </c>
      <c r="D75">
        <v>9.44</v>
      </c>
      <c r="E75" s="4">
        <f t="shared" si="6"/>
        <v>0</v>
      </c>
      <c r="F75">
        <v>9.51</v>
      </c>
      <c r="G75" s="4">
        <f t="shared" si="7"/>
        <v>0</v>
      </c>
      <c r="H75">
        <v>8.85</v>
      </c>
      <c r="I75" s="4">
        <f t="shared" si="8"/>
        <v>0</v>
      </c>
      <c r="J75">
        <v>9.1</v>
      </c>
      <c r="K75" s="4">
        <f t="shared" si="9"/>
        <v>0</v>
      </c>
    </row>
    <row r="76" spans="1:11" x14ac:dyDescent="0.25">
      <c r="A76" t="s">
        <v>218</v>
      </c>
      <c r="B76" s="2">
        <v>14</v>
      </c>
      <c r="C76" s="4">
        <f t="shared" si="5"/>
        <v>0</v>
      </c>
      <c r="D76">
        <v>14.11</v>
      </c>
      <c r="E76" s="4">
        <f t="shared" si="6"/>
        <v>1</v>
      </c>
      <c r="F76">
        <v>15.05</v>
      </c>
      <c r="G76" s="4">
        <f t="shared" si="7"/>
        <v>0</v>
      </c>
      <c r="H76">
        <v>12.74</v>
      </c>
      <c r="I76" s="4">
        <f t="shared" si="8"/>
        <v>1</v>
      </c>
      <c r="J76">
        <v>13.93</v>
      </c>
      <c r="K76" s="4">
        <f t="shared" si="9"/>
        <v>1</v>
      </c>
    </row>
    <row r="77" spans="1:11" x14ac:dyDescent="0.25">
      <c r="A77" t="s">
        <v>219</v>
      </c>
      <c r="B77" s="2">
        <v>15</v>
      </c>
      <c r="C77" s="4">
        <f t="shared" si="5"/>
        <v>0</v>
      </c>
      <c r="D77">
        <v>14.55</v>
      </c>
      <c r="E77" s="4">
        <f t="shared" si="6"/>
        <v>1</v>
      </c>
      <c r="F77">
        <v>14.74</v>
      </c>
      <c r="G77" s="4">
        <f t="shared" si="7"/>
        <v>0</v>
      </c>
      <c r="H77">
        <v>13.81</v>
      </c>
      <c r="I77" s="4">
        <f t="shared" si="8"/>
        <v>1</v>
      </c>
      <c r="J77">
        <v>14.03</v>
      </c>
      <c r="K77" s="4">
        <f t="shared" si="9"/>
        <v>1</v>
      </c>
    </row>
    <row r="78" spans="1:11" x14ac:dyDescent="0.25">
      <c r="A78" s="4" t="s">
        <v>151</v>
      </c>
      <c r="B78" s="12">
        <v>17.03</v>
      </c>
      <c r="C78" s="4">
        <f t="shared" si="5"/>
        <v>0</v>
      </c>
      <c r="D78">
        <v>2.99</v>
      </c>
      <c r="E78" s="4">
        <f t="shared" si="6"/>
        <v>0</v>
      </c>
      <c r="F78">
        <v>4.22</v>
      </c>
      <c r="G78" s="4">
        <f t="shared" si="7"/>
        <v>0</v>
      </c>
      <c r="H78">
        <v>2.5</v>
      </c>
      <c r="I78" s="4">
        <f t="shared" si="8"/>
        <v>0</v>
      </c>
      <c r="J78">
        <v>3.73</v>
      </c>
      <c r="K78" s="4">
        <f t="shared" si="9"/>
        <v>0</v>
      </c>
    </row>
    <row r="79" spans="1:11" x14ac:dyDescent="0.25">
      <c r="A79" s="4" t="s">
        <v>152</v>
      </c>
      <c r="B79" s="12">
        <v>14.81</v>
      </c>
      <c r="C79" s="4">
        <f t="shared" si="5"/>
        <v>0</v>
      </c>
      <c r="D79">
        <v>3.77</v>
      </c>
      <c r="E79" s="4">
        <f t="shared" si="6"/>
        <v>0</v>
      </c>
      <c r="F79">
        <v>7.46</v>
      </c>
      <c r="G79" s="4">
        <f t="shared" si="7"/>
        <v>0</v>
      </c>
      <c r="H79">
        <v>3.65</v>
      </c>
      <c r="I79" s="4">
        <f t="shared" si="8"/>
        <v>0</v>
      </c>
      <c r="J79">
        <v>7.12</v>
      </c>
      <c r="K79" s="4">
        <f t="shared" si="9"/>
        <v>0</v>
      </c>
    </row>
    <row r="80" spans="1:11" x14ac:dyDescent="0.25">
      <c r="A80" s="4" t="s">
        <v>153</v>
      </c>
      <c r="B80" s="12">
        <v>70.09</v>
      </c>
      <c r="C80" s="4">
        <f t="shared" si="5"/>
        <v>1</v>
      </c>
      <c r="D80">
        <v>5.68</v>
      </c>
      <c r="E80" s="4">
        <f t="shared" si="6"/>
        <v>0</v>
      </c>
      <c r="F80">
        <v>6.75</v>
      </c>
      <c r="G80" s="4">
        <f t="shared" si="7"/>
        <v>0</v>
      </c>
      <c r="H80">
        <v>5.48</v>
      </c>
      <c r="I80" s="4">
        <f t="shared" si="8"/>
        <v>0</v>
      </c>
      <c r="J80">
        <v>6.36</v>
      </c>
      <c r="K80" s="4">
        <f t="shared" si="9"/>
        <v>0</v>
      </c>
    </row>
    <row r="81" spans="1:11" x14ac:dyDescent="0.25">
      <c r="A81" s="4" t="s">
        <v>154</v>
      </c>
      <c r="B81" s="12">
        <v>14.66</v>
      </c>
      <c r="C81" s="4">
        <f t="shared" si="5"/>
        <v>0</v>
      </c>
      <c r="D81">
        <v>8.8000000000000007</v>
      </c>
      <c r="E81" s="4">
        <f t="shared" si="6"/>
        <v>0</v>
      </c>
      <c r="F81">
        <v>9.48</v>
      </c>
      <c r="G81" s="4">
        <f t="shared" si="7"/>
        <v>0</v>
      </c>
      <c r="H81">
        <v>8.83</v>
      </c>
      <c r="I81" s="4">
        <f t="shared" si="8"/>
        <v>0</v>
      </c>
      <c r="J81">
        <v>9.51</v>
      </c>
      <c r="K81" s="4">
        <f t="shared" si="9"/>
        <v>0</v>
      </c>
    </row>
    <row r="82" spans="1:11" x14ac:dyDescent="0.25">
      <c r="A82" s="4" t="s">
        <v>320</v>
      </c>
      <c r="B82" s="12">
        <v>30.09</v>
      </c>
      <c r="C82" s="4">
        <f t="shared" si="5"/>
        <v>1</v>
      </c>
      <c r="D82">
        <v>5.94</v>
      </c>
      <c r="E82" s="4">
        <f t="shared" si="6"/>
        <v>0</v>
      </c>
      <c r="F82">
        <v>13.91</v>
      </c>
      <c r="G82" s="4">
        <f t="shared" si="7"/>
        <v>0</v>
      </c>
      <c r="H82">
        <v>5.98</v>
      </c>
      <c r="I82" s="4">
        <f t="shared" si="8"/>
        <v>0</v>
      </c>
      <c r="J82">
        <v>13.46</v>
      </c>
      <c r="K82" s="4">
        <f t="shared" si="9"/>
        <v>0</v>
      </c>
    </row>
    <row r="83" spans="1:11" x14ac:dyDescent="0.25">
      <c r="A83" s="4" t="s">
        <v>321</v>
      </c>
      <c r="B83" s="12">
        <v>24.88</v>
      </c>
      <c r="C83" s="4">
        <f t="shared" si="5"/>
        <v>0</v>
      </c>
      <c r="D83">
        <v>7.81</v>
      </c>
      <c r="E83" s="4">
        <f t="shared" si="6"/>
        <v>0</v>
      </c>
      <c r="F83">
        <v>14.32</v>
      </c>
      <c r="G83" s="4">
        <f t="shared" si="7"/>
        <v>0</v>
      </c>
      <c r="H83">
        <v>7.69</v>
      </c>
      <c r="I83" s="4">
        <f t="shared" si="8"/>
        <v>0</v>
      </c>
      <c r="J83">
        <v>13.14</v>
      </c>
      <c r="K83" s="4">
        <f t="shared" si="9"/>
        <v>0</v>
      </c>
    </row>
    <row r="85" spans="1:11" x14ac:dyDescent="0.25">
      <c r="A85" s="1" t="s">
        <v>18</v>
      </c>
      <c r="B85" s="1" t="s">
        <v>227</v>
      </c>
      <c r="C85" s="5" t="s">
        <v>230</v>
      </c>
      <c r="D85" s="5" t="s">
        <v>285</v>
      </c>
      <c r="E85" s="5" t="s">
        <v>230</v>
      </c>
      <c r="F85" s="5" t="s">
        <v>286</v>
      </c>
      <c r="G85" s="5" t="s">
        <v>230</v>
      </c>
      <c r="H85" s="5" t="s">
        <v>328</v>
      </c>
      <c r="I85" s="5" t="s">
        <v>230</v>
      </c>
      <c r="J85" s="5" t="s">
        <v>329</v>
      </c>
      <c r="K85" s="5" t="s">
        <v>230</v>
      </c>
    </row>
    <row r="86" spans="1:11" x14ac:dyDescent="0.25">
      <c r="A86" s="12" t="s">
        <v>156</v>
      </c>
      <c r="B86" s="12">
        <v>18.75</v>
      </c>
      <c r="C86" s="4">
        <f t="shared" ref="C86:C149" si="10">IF(B86&gt;C$169,0,1)</f>
        <v>1</v>
      </c>
      <c r="D86">
        <v>11.84</v>
      </c>
      <c r="E86" s="4">
        <f t="shared" ref="E86:E149" si="11">IF(D86&gt;E$169,0,1)</f>
        <v>0</v>
      </c>
      <c r="F86">
        <v>17.2</v>
      </c>
      <c r="G86" s="4">
        <f t="shared" ref="G86:G149" si="12">IF(F86&gt;G$169,0,1)</f>
        <v>0</v>
      </c>
      <c r="H86">
        <v>11.58</v>
      </c>
      <c r="I86" s="4">
        <f t="shared" ref="I86:I149" si="13">IF(H86&gt;I$169,0,1)</f>
        <v>0</v>
      </c>
      <c r="J86">
        <v>16.8</v>
      </c>
      <c r="K86" s="4">
        <f t="shared" ref="K86:K149" si="14">IF(J86&gt;K$169,0,1)</f>
        <v>0</v>
      </c>
    </row>
    <row r="87" spans="1:11" x14ac:dyDescent="0.25">
      <c r="A87" t="s">
        <v>310</v>
      </c>
      <c r="B87" s="12">
        <v>20.94</v>
      </c>
      <c r="C87" s="4">
        <f t="shared" si="10"/>
        <v>1</v>
      </c>
      <c r="D87">
        <v>11.14</v>
      </c>
      <c r="E87" s="4">
        <f t="shared" si="11"/>
        <v>0</v>
      </c>
      <c r="F87">
        <v>17.5</v>
      </c>
      <c r="G87" s="4">
        <f t="shared" si="12"/>
        <v>0</v>
      </c>
      <c r="H87">
        <v>10.55</v>
      </c>
      <c r="I87" s="4">
        <f t="shared" si="13"/>
        <v>0</v>
      </c>
      <c r="J87">
        <v>16.71</v>
      </c>
      <c r="K87" s="4">
        <f t="shared" si="14"/>
        <v>0</v>
      </c>
    </row>
    <row r="88" spans="1:11" x14ac:dyDescent="0.25">
      <c r="A88" s="4" t="s">
        <v>289</v>
      </c>
      <c r="B88" s="12">
        <v>28.61</v>
      </c>
      <c r="C88" s="4">
        <f t="shared" si="10"/>
        <v>0</v>
      </c>
      <c r="D88">
        <v>12.72</v>
      </c>
      <c r="E88" s="4">
        <f t="shared" si="11"/>
        <v>0</v>
      </c>
      <c r="F88">
        <v>17.91</v>
      </c>
      <c r="G88" s="4">
        <f t="shared" si="12"/>
        <v>0</v>
      </c>
      <c r="H88">
        <v>11.84</v>
      </c>
      <c r="I88" s="4">
        <f t="shared" si="13"/>
        <v>0</v>
      </c>
      <c r="J88">
        <v>16.29</v>
      </c>
      <c r="K88" s="4">
        <f t="shared" si="14"/>
        <v>0</v>
      </c>
    </row>
    <row r="89" spans="1:11" x14ac:dyDescent="0.25">
      <c r="A89" s="4" t="s">
        <v>290</v>
      </c>
      <c r="B89" s="12">
        <v>58.05</v>
      </c>
      <c r="C89" s="4">
        <f t="shared" si="10"/>
        <v>0</v>
      </c>
      <c r="D89">
        <v>13.74</v>
      </c>
      <c r="E89" s="4">
        <f t="shared" si="11"/>
        <v>0</v>
      </c>
      <c r="F89">
        <v>19.79</v>
      </c>
      <c r="G89" s="4">
        <f t="shared" si="12"/>
        <v>0</v>
      </c>
      <c r="H89">
        <v>11.91</v>
      </c>
      <c r="I89" s="4">
        <f t="shared" si="13"/>
        <v>0</v>
      </c>
      <c r="J89">
        <v>17.62</v>
      </c>
      <c r="K89" s="4">
        <f t="shared" si="14"/>
        <v>0</v>
      </c>
    </row>
    <row r="90" spans="1:11" x14ac:dyDescent="0.25">
      <c r="A90" s="4" t="s">
        <v>291</v>
      </c>
      <c r="B90" s="12">
        <v>43.44</v>
      </c>
      <c r="C90" s="4">
        <f t="shared" si="10"/>
        <v>0</v>
      </c>
      <c r="D90">
        <v>17.13</v>
      </c>
      <c r="E90" s="4">
        <f t="shared" si="11"/>
        <v>0</v>
      </c>
      <c r="F90">
        <v>21.64</v>
      </c>
      <c r="G90" s="4">
        <f t="shared" si="12"/>
        <v>0</v>
      </c>
      <c r="H90">
        <v>16.88</v>
      </c>
      <c r="I90" s="4">
        <f t="shared" si="13"/>
        <v>0</v>
      </c>
      <c r="J90">
        <v>21.05</v>
      </c>
      <c r="K90" s="4">
        <f t="shared" si="14"/>
        <v>0</v>
      </c>
    </row>
    <row r="91" spans="1:11" x14ac:dyDescent="0.25">
      <c r="A91" s="4" t="s">
        <v>292</v>
      </c>
      <c r="B91" s="12">
        <v>40.99</v>
      </c>
      <c r="C91" s="4">
        <f t="shared" si="10"/>
        <v>0</v>
      </c>
      <c r="D91">
        <v>5.66</v>
      </c>
      <c r="E91" s="4">
        <f t="shared" si="11"/>
        <v>1</v>
      </c>
      <c r="F91">
        <v>9.8800000000000008</v>
      </c>
      <c r="G91" s="4">
        <f t="shared" si="12"/>
        <v>1</v>
      </c>
      <c r="H91">
        <v>5.65</v>
      </c>
      <c r="I91" s="4">
        <f t="shared" si="13"/>
        <v>1</v>
      </c>
      <c r="J91">
        <v>10.02</v>
      </c>
      <c r="K91" s="4">
        <f t="shared" si="14"/>
        <v>1</v>
      </c>
    </row>
    <row r="92" spans="1:11" x14ac:dyDescent="0.25">
      <c r="A92" s="4" t="s">
        <v>293</v>
      </c>
      <c r="B92" s="12">
        <v>25.84</v>
      </c>
      <c r="C92" s="4">
        <f t="shared" si="10"/>
        <v>0</v>
      </c>
      <c r="D92">
        <v>9.65</v>
      </c>
      <c r="E92" s="4">
        <f t="shared" si="11"/>
        <v>1</v>
      </c>
      <c r="F92">
        <v>14.62</v>
      </c>
      <c r="G92" s="4">
        <f t="shared" si="12"/>
        <v>1</v>
      </c>
      <c r="H92">
        <v>9.3699999999999992</v>
      </c>
      <c r="I92" s="4">
        <f t="shared" si="13"/>
        <v>1</v>
      </c>
      <c r="J92">
        <v>13.93</v>
      </c>
      <c r="K92" s="4">
        <f t="shared" si="14"/>
        <v>0</v>
      </c>
    </row>
    <row r="93" spans="1:11" x14ac:dyDescent="0.25">
      <c r="A93" s="4" t="s">
        <v>294</v>
      </c>
      <c r="B93" s="12">
        <v>26.54</v>
      </c>
      <c r="C93" s="4">
        <f t="shared" si="10"/>
        <v>0</v>
      </c>
      <c r="D93">
        <v>7.99</v>
      </c>
      <c r="E93" s="4">
        <f t="shared" si="11"/>
        <v>1</v>
      </c>
      <c r="F93">
        <v>12.65</v>
      </c>
      <c r="G93" s="4">
        <f t="shared" si="12"/>
        <v>1</v>
      </c>
      <c r="H93">
        <v>7.69</v>
      </c>
      <c r="I93" s="4">
        <f t="shared" si="13"/>
        <v>1</v>
      </c>
      <c r="J93">
        <v>12.02</v>
      </c>
      <c r="K93" s="4">
        <f t="shared" si="14"/>
        <v>1</v>
      </c>
    </row>
    <row r="94" spans="1:11" x14ac:dyDescent="0.25">
      <c r="A94" t="s">
        <v>305</v>
      </c>
      <c r="B94" s="12">
        <v>11.66</v>
      </c>
      <c r="C94" s="4">
        <f t="shared" si="10"/>
        <v>1</v>
      </c>
      <c r="D94">
        <v>34.81</v>
      </c>
      <c r="E94" s="4">
        <f t="shared" si="11"/>
        <v>0</v>
      </c>
      <c r="F94">
        <v>43</v>
      </c>
      <c r="G94" s="4">
        <f t="shared" si="12"/>
        <v>0</v>
      </c>
      <c r="H94">
        <v>33.39</v>
      </c>
      <c r="I94" s="4">
        <f t="shared" si="13"/>
        <v>0</v>
      </c>
      <c r="J94">
        <v>37.92</v>
      </c>
      <c r="K94" s="4">
        <f t="shared" si="14"/>
        <v>0</v>
      </c>
    </row>
    <row r="95" spans="1:11" x14ac:dyDescent="0.25">
      <c r="A95" t="s">
        <v>306</v>
      </c>
      <c r="B95" s="12">
        <v>15.88</v>
      </c>
      <c r="C95" s="4">
        <f t="shared" si="10"/>
        <v>1</v>
      </c>
      <c r="D95">
        <v>38.94</v>
      </c>
      <c r="E95" s="4">
        <f t="shared" si="11"/>
        <v>0</v>
      </c>
      <c r="F95">
        <v>47.77</v>
      </c>
      <c r="G95" s="4">
        <f t="shared" si="12"/>
        <v>0</v>
      </c>
      <c r="H95">
        <v>37.75</v>
      </c>
      <c r="I95" s="4">
        <f t="shared" si="13"/>
        <v>0</v>
      </c>
      <c r="J95">
        <v>42.45</v>
      </c>
      <c r="K95" s="4">
        <f t="shared" si="14"/>
        <v>0</v>
      </c>
    </row>
    <row r="96" spans="1:11" x14ac:dyDescent="0.25">
      <c r="A96" s="12" t="s">
        <v>114</v>
      </c>
      <c r="B96" s="12">
        <v>10.82</v>
      </c>
      <c r="C96" s="4">
        <f t="shared" si="10"/>
        <v>1</v>
      </c>
      <c r="D96">
        <v>14.43</v>
      </c>
      <c r="E96" s="4">
        <f t="shared" si="11"/>
        <v>0</v>
      </c>
      <c r="F96">
        <v>16.899999999999999</v>
      </c>
      <c r="G96" s="4">
        <f t="shared" si="12"/>
        <v>0</v>
      </c>
      <c r="H96">
        <v>14.16</v>
      </c>
      <c r="I96" s="4">
        <f t="shared" si="13"/>
        <v>0</v>
      </c>
      <c r="J96">
        <v>15.91</v>
      </c>
      <c r="K96" s="4">
        <f t="shared" si="14"/>
        <v>0</v>
      </c>
    </row>
    <row r="97" spans="1:11" x14ac:dyDescent="0.25">
      <c r="A97" s="12" t="s">
        <v>115</v>
      </c>
      <c r="B97" s="12">
        <v>70.13</v>
      </c>
      <c r="C97" s="4">
        <f t="shared" si="10"/>
        <v>0</v>
      </c>
      <c r="D97">
        <v>8.41</v>
      </c>
      <c r="E97" s="4">
        <f t="shared" si="11"/>
        <v>1</v>
      </c>
      <c r="F97">
        <v>10.96</v>
      </c>
      <c r="G97" s="4">
        <f t="shared" si="12"/>
        <v>1</v>
      </c>
      <c r="H97">
        <v>9.06</v>
      </c>
      <c r="I97" s="4">
        <f t="shared" si="13"/>
        <v>1</v>
      </c>
      <c r="J97">
        <v>10.73</v>
      </c>
      <c r="K97" s="4">
        <f t="shared" si="14"/>
        <v>1</v>
      </c>
    </row>
    <row r="98" spans="1:11" x14ac:dyDescent="0.25">
      <c r="A98" s="12" t="s">
        <v>116</v>
      </c>
      <c r="B98" s="12">
        <v>14.08</v>
      </c>
      <c r="C98" s="4">
        <f t="shared" si="10"/>
        <v>1</v>
      </c>
      <c r="D98">
        <v>24.66</v>
      </c>
      <c r="E98" s="4">
        <f t="shared" si="11"/>
        <v>0</v>
      </c>
      <c r="F98">
        <v>26.49</v>
      </c>
      <c r="G98" s="4">
        <f t="shared" si="12"/>
        <v>0</v>
      </c>
      <c r="H98">
        <v>23.81</v>
      </c>
      <c r="I98" s="4">
        <f t="shared" si="13"/>
        <v>0</v>
      </c>
      <c r="J98">
        <v>25.22</v>
      </c>
      <c r="K98" s="4">
        <f t="shared" si="14"/>
        <v>0</v>
      </c>
    </row>
    <row r="99" spans="1:11" x14ac:dyDescent="0.25">
      <c r="A99" s="12" t="s">
        <v>117</v>
      </c>
      <c r="B99" s="12">
        <v>9.01</v>
      </c>
      <c r="C99" s="4">
        <f t="shared" si="10"/>
        <v>1</v>
      </c>
      <c r="D99">
        <v>15.19</v>
      </c>
      <c r="E99" s="4">
        <f t="shared" si="11"/>
        <v>0</v>
      </c>
      <c r="F99">
        <v>24</v>
      </c>
      <c r="G99" s="4">
        <f t="shared" si="12"/>
        <v>0</v>
      </c>
      <c r="H99">
        <v>14.67</v>
      </c>
      <c r="I99" s="4">
        <f t="shared" si="13"/>
        <v>0</v>
      </c>
      <c r="J99">
        <v>22.31</v>
      </c>
      <c r="K99" s="4">
        <f t="shared" si="14"/>
        <v>0</v>
      </c>
    </row>
    <row r="100" spans="1:11" x14ac:dyDescent="0.25">
      <c r="A100" s="12" t="s">
        <v>118</v>
      </c>
      <c r="B100" s="12">
        <v>29.58</v>
      </c>
      <c r="C100" s="4">
        <f t="shared" si="10"/>
        <v>0</v>
      </c>
      <c r="D100">
        <v>12.42</v>
      </c>
      <c r="E100" s="4">
        <f t="shared" si="11"/>
        <v>0</v>
      </c>
      <c r="F100">
        <v>16.77</v>
      </c>
      <c r="G100" s="4">
        <f t="shared" si="12"/>
        <v>0</v>
      </c>
      <c r="H100">
        <v>12.45</v>
      </c>
      <c r="I100" s="4">
        <f t="shared" si="13"/>
        <v>0</v>
      </c>
      <c r="J100">
        <v>16.63</v>
      </c>
      <c r="K100" s="4">
        <f t="shared" si="14"/>
        <v>0</v>
      </c>
    </row>
    <row r="101" spans="1:11" x14ac:dyDescent="0.25">
      <c r="A101" s="12" t="s">
        <v>119</v>
      </c>
      <c r="B101" s="12">
        <v>14.23</v>
      </c>
      <c r="C101" s="4">
        <f t="shared" si="10"/>
        <v>1</v>
      </c>
      <c r="D101">
        <v>14.78</v>
      </c>
      <c r="E101" s="4">
        <f t="shared" si="11"/>
        <v>0</v>
      </c>
      <c r="F101">
        <v>20.350000000000001</v>
      </c>
      <c r="G101" s="4">
        <f t="shared" si="12"/>
        <v>0</v>
      </c>
      <c r="H101">
        <v>13.95</v>
      </c>
      <c r="I101" s="4">
        <f t="shared" si="13"/>
        <v>0</v>
      </c>
      <c r="J101">
        <v>19.37</v>
      </c>
      <c r="K101" s="4">
        <f t="shared" si="14"/>
        <v>0</v>
      </c>
    </row>
    <row r="102" spans="1:11" x14ac:dyDescent="0.25">
      <c r="A102" s="4" t="s">
        <v>31</v>
      </c>
      <c r="B102" s="12">
        <v>12.76</v>
      </c>
      <c r="C102" s="4">
        <f t="shared" si="10"/>
        <v>1</v>
      </c>
      <c r="D102">
        <v>20.53</v>
      </c>
      <c r="E102" s="4">
        <f t="shared" si="11"/>
        <v>0</v>
      </c>
      <c r="F102">
        <v>25.29</v>
      </c>
      <c r="G102" s="4">
        <f t="shared" si="12"/>
        <v>0</v>
      </c>
      <c r="H102">
        <v>20.16</v>
      </c>
      <c r="I102" s="4">
        <f t="shared" si="13"/>
        <v>0</v>
      </c>
      <c r="J102">
        <v>23.65</v>
      </c>
      <c r="K102" s="4">
        <f t="shared" si="14"/>
        <v>0</v>
      </c>
    </row>
    <row r="103" spans="1:11" x14ac:dyDescent="0.25">
      <c r="A103" s="4" t="s">
        <v>33</v>
      </c>
      <c r="B103" s="12">
        <v>32.08</v>
      </c>
      <c r="C103" s="4">
        <f t="shared" si="10"/>
        <v>0</v>
      </c>
      <c r="D103">
        <v>20.47</v>
      </c>
      <c r="E103" s="4">
        <f t="shared" si="11"/>
        <v>0</v>
      </c>
      <c r="F103">
        <v>25.9</v>
      </c>
      <c r="G103" s="4">
        <f t="shared" si="12"/>
        <v>0</v>
      </c>
      <c r="H103">
        <v>20.55</v>
      </c>
      <c r="I103" s="4">
        <f t="shared" si="13"/>
        <v>0</v>
      </c>
      <c r="J103">
        <v>24.34</v>
      </c>
      <c r="K103" s="4">
        <f t="shared" si="14"/>
        <v>0</v>
      </c>
    </row>
    <row r="104" spans="1:11" x14ac:dyDescent="0.25">
      <c r="A104" s="4" t="s">
        <v>263</v>
      </c>
      <c r="B104" s="12">
        <v>45</v>
      </c>
      <c r="C104" s="4">
        <f t="shared" si="10"/>
        <v>0</v>
      </c>
      <c r="D104">
        <v>3.1</v>
      </c>
      <c r="E104" s="4">
        <f t="shared" si="11"/>
        <v>1</v>
      </c>
      <c r="F104">
        <v>5.15</v>
      </c>
      <c r="G104" s="4">
        <f t="shared" si="12"/>
        <v>1</v>
      </c>
      <c r="H104">
        <v>2.99</v>
      </c>
      <c r="I104" s="4">
        <f t="shared" si="13"/>
        <v>1</v>
      </c>
      <c r="J104">
        <v>5.25</v>
      </c>
      <c r="K104" s="4">
        <f t="shared" si="14"/>
        <v>1</v>
      </c>
    </row>
    <row r="105" spans="1:11" x14ac:dyDescent="0.25">
      <c r="A105" s="4" t="s">
        <v>287</v>
      </c>
      <c r="B105" s="12">
        <v>20.62</v>
      </c>
      <c r="C105" s="4">
        <f t="shared" si="10"/>
        <v>1</v>
      </c>
      <c r="D105">
        <v>4.93</v>
      </c>
      <c r="E105" s="4">
        <f t="shared" si="11"/>
        <v>1</v>
      </c>
      <c r="F105">
        <v>6.56</v>
      </c>
      <c r="G105" s="4">
        <f t="shared" si="12"/>
        <v>1</v>
      </c>
      <c r="H105">
        <v>4.87</v>
      </c>
      <c r="I105" s="4">
        <f t="shared" si="13"/>
        <v>1</v>
      </c>
      <c r="J105">
        <v>6.66</v>
      </c>
      <c r="K105" s="4">
        <f t="shared" si="14"/>
        <v>1</v>
      </c>
    </row>
    <row r="106" spans="1:11" x14ac:dyDescent="0.25">
      <c r="A106" s="4" t="s">
        <v>288</v>
      </c>
      <c r="B106" s="12">
        <v>29.79</v>
      </c>
      <c r="C106" s="4">
        <f t="shared" si="10"/>
        <v>0</v>
      </c>
      <c r="D106">
        <v>5.0599999999999996</v>
      </c>
      <c r="E106" s="4">
        <f t="shared" si="11"/>
        <v>1</v>
      </c>
      <c r="F106">
        <v>6.77</v>
      </c>
      <c r="G106" s="4">
        <f t="shared" si="12"/>
        <v>1</v>
      </c>
      <c r="H106">
        <v>5.07</v>
      </c>
      <c r="I106" s="4">
        <f t="shared" si="13"/>
        <v>1</v>
      </c>
      <c r="J106">
        <v>6.92</v>
      </c>
      <c r="K106" s="4">
        <f t="shared" si="14"/>
        <v>1</v>
      </c>
    </row>
    <row r="107" spans="1:11" x14ac:dyDescent="0.25">
      <c r="A107" s="4" t="s">
        <v>255</v>
      </c>
      <c r="B107" s="12">
        <v>65.39</v>
      </c>
      <c r="C107" s="4">
        <f t="shared" si="10"/>
        <v>0</v>
      </c>
      <c r="D107">
        <v>8.41</v>
      </c>
      <c r="E107" s="4">
        <f t="shared" si="11"/>
        <v>1</v>
      </c>
      <c r="F107">
        <v>13.16</v>
      </c>
      <c r="G107" s="4">
        <f t="shared" si="12"/>
        <v>1</v>
      </c>
      <c r="H107">
        <v>8.09</v>
      </c>
      <c r="I107" s="4">
        <f t="shared" si="13"/>
        <v>1</v>
      </c>
      <c r="J107">
        <v>13.54</v>
      </c>
      <c r="K107" s="4">
        <f t="shared" si="14"/>
        <v>0</v>
      </c>
    </row>
    <row r="108" spans="1:11" x14ac:dyDescent="0.25">
      <c r="A108" s="4" t="s">
        <v>256</v>
      </c>
      <c r="B108" s="12">
        <v>33.82</v>
      </c>
      <c r="C108" s="4">
        <f t="shared" si="10"/>
        <v>0</v>
      </c>
      <c r="D108">
        <v>10.61</v>
      </c>
      <c r="E108" s="4">
        <f t="shared" si="11"/>
        <v>0</v>
      </c>
      <c r="F108">
        <v>13.6</v>
      </c>
      <c r="G108" s="4">
        <f t="shared" si="12"/>
        <v>1</v>
      </c>
      <c r="H108">
        <v>9.73</v>
      </c>
      <c r="I108" s="4">
        <f t="shared" si="13"/>
        <v>0</v>
      </c>
      <c r="J108">
        <v>12.46</v>
      </c>
      <c r="K108" s="4">
        <f t="shared" si="14"/>
        <v>1</v>
      </c>
    </row>
    <row r="109" spans="1:11" x14ac:dyDescent="0.25">
      <c r="A109" s="4" t="s">
        <v>257</v>
      </c>
      <c r="B109" s="12">
        <v>33.36</v>
      </c>
      <c r="C109" s="4">
        <f t="shared" si="10"/>
        <v>0</v>
      </c>
      <c r="D109">
        <v>12.65</v>
      </c>
      <c r="E109" s="4">
        <f t="shared" si="11"/>
        <v>0</v>
      </c>
      <c r="F109">
        <v>17.03</v>
      </c>
      <c r="G109" s="4">
        <f t="shared" si="12"/>
        <v>0</v>
      </c>
      <c r="H109">
        <v>12.27</v>
      </c>
      <c r="I109" s="4">
        <f t="shared" si="13"/>
        <v>0</v>
      </c>
      <c r="J109">
        <v>17.350000000000001</v>
      </c>
      <c r="K109" s="4">
        <f t="shared" si="14"/>
        <v>0</v>
      </c>
    </row>
    <row r="110" spans="1:11" x14ac:dyDescent="0.25">
      <c r="A110" s="4" t="s">
        <v>258</v>
      </c>
      <c r="B110" s="12">
        <v>49.2</v>
      </c>
      <c r="C110" s="4">
        <f t="shared" si="10"/>
        <v>0</v>
      </c>
      <c r="D110">
        <v>9.57</v>
      </c>
      <c r="E110" s="4">
        <f t="shared" si="11"/>
        <v>1</v>
      </c>
      <c r="F110">
        <v>13.75</v>
      </c>
      <c r="G110" s="4">
        <f t="shared" si="12"/>
        <v>1</v>
      </c>
      <c r="H110">
        <v>9.43</v>
      </c>
      <c r="I110" s="4">
        <f t="shared" si="13"/>
        <v>1</v>
      </c>
      <c r="J110">
        <v>13.05</v>
      </c>
      <c r="K110" s="4">
        <f t="shared" si="14"/>
        <v>1</v>
      </c>
    </row>
    <row r="111" spans="1:11" x14ac:dyDescent="0.25">
      <c r="A111" s="4" t="s">
        <v>259</v>
      </c>
      <c r="B111" s="12">
        <v>56.85</v>
      </c>
      <c r="C111" s="4">
        <f t="shared" si="10"/>
        <v>0</v>
      </c>
      <c r="D111">
        <v>7.56</v>
      </c>
      <c r="E111" s="4">
        <f t="shared" si="11"/>
        <v>1</v>
      </c>
      <c r="F111">
        <v>12.21</v>
      </c>
      <c r="G111" s="4">
        <f t="shared" si="12"/>
        <v>1</v>
      </c>
      <c r="H111">
        <v>7.48</v>
      </c>
      <c r="I111" s="4">
        <f t="shared" si="13"/>
        <v>1</v>
      </c>
      <c r="J111">
        <v>12.47</v>
      </c>
      <c r="K111" s="4">
        <f t="shared" si="14"/>
        <v>1</v>
      </c>
    </row>
    <row r="112" spans="1:11" x14ac:dyDescent="0.25">
      <c r="A112" s="4" t="s">
        <v>240</v>
      </c>
      <c r="B112" s="12">
        <v>72.37</v>
      </c>
      <c r="C112" s="4">
        <f t="shared" si="10"/>
        <v>0</v>
      </c>
      <c r="D112">
        <v>5.78</v>
      </c>
      <c r="E112" s="4">
        <f t="shared" si="11"/>
        <v>1</v>
      </c>
      <c r="F112">
        <v>10.19</v>
      </c>
      <c r="G112" s="4">
        <f t="shared" si="12"/>
        <v>1</v>
      </c>
      <c r="H112">
        <v>5.85</v>
      </c>
      <c r="I112" s="4">
        <f t="shared" si="13"/>
        <v>1</v>
      </c>
      <c r="J112">
        <v>10.210000000000001</v>
      </c>
      <c r="K112" s="4">
        <f t="shared" si="14"/>
        <v>1</v>
      </c>
    </row>
    <row r="113" spans="1:11" x14ac:dyDescent="0.25">
      <c r="A113" s="4" t="s">
        <v>241</v>
      </c>
      <c r="B113" s="12">
        <v>90.1</v>
      </c>
      <c r="C113" s="4">
        <f t="shared" si="10"/>
        <v>0</v>
      </c>
      <c r="D113">
        <v>17.440000000000001</v>
      </c>
      <c r="E113" s="4">
        <f t="shared" si="11"/>
        <v>0</v>
      </c>
      <c r="F113">
        <v>18.149999999999999</v>
      </c>
      <c r="G113" s="4">
        <f t="shared" si="12"/>
        <v>0</v>
      </c>
      <c r="H113">
        <v>17.39</v>
      </c>
      <c r="I113" s="4">
        <f t="shared" si="13"/>
        <v>0</v>
      </c>
      <c r="J113">
        <v>18.13</v>
      </c>
      <c r="K113" s="4">
        <f t="shared" si="14"/>
        <v>0</v>
      </c>
    </row>
    <row r="114" spans="1:11" x14ac:dyDescent="0.25">
      <c r="A114" s="4" t="s">
        <v>78</v>
      </c>
      <c r="B114" s="12">
        <v>19.95</v>
      </c>
      <c r="C114" s="4">
        <f t="shared" si="10"/>
        <v>1</v>
      </c>
      <c r="D114">
        <v>23.36</v>
      </c>
      <c r="E114" s="4">
        <f t="shared" si="11"/>
        <v>0</v>
      </c>
      <c r="F114">
        <v>28.41</v>
      </c>
      <c r="G114" s="4">
        <f t="shared" si="12"/>
        <v>0</v>
      </c>
      <c r="H114">
        <v>23.39</v>
      </c>
      <c r="I114" s="4">
        <f t="shared" si="13"/>
        <v>0</v>
      </c>
      <c r="J114">
        <v>28.4</v>
      </c>
      <c r="K114" s="4">
        <f t="shared" si="14"/>
        <v>0</v>
      </c>
    </row>
    <row r="115" spans="1:11" x14ac:dyDescent="0.25">
      <c r="A115" s="4" t="s">
        <v>239</v>
      </c>
      <c r="B115" s="12">
        <v>99.74</v>
      </c>
      <c r="C115" s="4">
        <f t="shared" si="10"/>
        <v>0</v>
      </c>
      <c r="D115">
        <v>13.9</v>
      </c>
      <c r="E115" s="4">
        <f t="shared" si="11"/>
        <v>0</v>
      </c>
      <c r="F115">
        <v>18.34</v>
      </c>
      <c r="G115" s="4">
        <f t="shared" si="12"/>
        <v>0</v>
      </c>
      <c r="H115">
        <v>13.86</v>
      </c>
      <c r="I115" s="4">
        <f t="shared" si="13"/>
        <v>0</v>
      </c>
      <c r="J115">
        <v>18.329999999999998</v>
      </c>
      <c r="K115" s="4">
        <f t="shared" si="14"/>
        <v>0</v>
      </c>
    </row>
    <row r="116" spans="1:11" x14ac:dyDescent="0.25">
      <c r="A116" s="4" t="s">
        <v>245</v>
      </c>
      <c r="B116" s="12">
        <v>74.33</v>
      </c>
      <c r="C116" s="4">
        <f t="shared" si="10"/>
        <v>0</v>
      </c>
      <c r="D116">
        <v>16.059999999999999</v>
      </c>
      <c r="E116" s="4">
        <f t="shared" si="11"/>
        <v>0</v>
      </c>
      <c r="F116">
        <v>23.42</v>
      </c>
      <c r="G116" s="4">
        <f t="shared" si="12"/>
        <v>0</v>
      </c>
      <c r="H116">
        <v>16.149999999999999</v>
      </c>
      <c r="I116" s="4">
        <f t="shared" si="13"/>
        <v>0</v>
      </c>
      <c r="J116">
        <v>23.44</v>
      </c>
      <c r="K116" s="4">
        <f t="shared" si="14"/>
        <v>0</v>
      </c>
    </row>
    <row r="117" spans="1:11" x14ac:dyDescent="0.25">
      <c r="A117" s="4" t="s">
        <v>279</v>
      </c>
      <c r="B117" s="12">
        <v>61.25</v>
      </c>
      <c r="C117" s="4">
        <f t="shared" si="10"/>
        <v>0</v>
      </c>
      <c r="D117">
        <v>9.73</v>
      </c>
      <c r="E117" s="4">
        <f t="shared" si="11"/>
        <v>1</v>
      </c>
      <c r="F117">
        <v>15.95</v>
      </c>
      <c r="G117" s="4">
        <f t="shared" si="12"/>
        <v>0</v>
      </c>
      <c r="H117">
        <v>9.73</v>
      </c>
      <c r="I117" s="4">
        <f t="shared" si="13"/>
        <v>0</v>
      </c>
      <c r="J117">
        <v>15.94</v>
      </c>
      <c r="K117" s="4">
        <f t="shared" si="14"/>
        <v>0</v>
      </c>
    </row>
    <row r="118" spans="1:11" x14ac:dyDescent="0.25">
      <c r="A118" s="12" t="s">
        <v>111</v>
      </c>
      <c r="B118" s="12">
        <v>17.38</v>
      </c>
      <c r="C118" s="4">
        <f t="shared" si="10"/>
        <v>1</v>
      </c>
      <c r="D118">
        <v>24.92</v>
      </c>
      <c r="E118" s="4">
        <f t="shared" si="11"/>
        <v>0</v>
      </c>
      <c r="F118">
        <v>30.12</v>
      </c>
      <c r="G118" s="4">
        <f t="shared" si="12"/>
        <v>0</v>
      </c>
      <c r="H118">
        <v>24.52</v>
      </c>
      <c r="I118" s="4">
        <f t="shared" si="13"/>
        <v>0</v>
      </c>
      <c r="J118">
        <v>27.65</v>
      </c>
      <c r="K118" s="4">
        <f t="shared" si="14"/>
        <v>0</v>
      </c>
    </row>
    <row r="119" spans="1:11" x14ac:dyDescent="0.25">
      <c r="A119" s="4" t="s">
        <v>112</v>
      </c>
      <c r="B119" s="12">
        <v>16.440000000000001</v>
      </c>
      <c r="C119" s="4">
        <f t="shared" si="10"/>
        <v>1</v>
      </c>
      <c r="D119">
        <v>24.54</v>
      </c>
      <c r="E119" s="4">
        <f t="shared" si="11"/>
        <v>0</v>
      </c>
      <c r="F119">
        <v>31.9</v>
      </c>
      <c r="G119" s="4">
        <f t="shared" si="12"/>
        <v>0</v>
      </c>
      <c r="H119">
        <v>24.41</v>
      </c>
      <c r="I119" s="4">
        <f t="shared" si="13"/>
        <v>0</v>
      </c>
      <c r="J119">
        <v>28.96</v>
      </c>
      <c r="K119" s="4">
        <f t="shared" si="14"/>
        <v>0</v>
      </c>
    </row>
    <row r="120" spans="1:11" x14ac:dyDescent="0.25">
      <c r="A120" s="4" t="s">
        <v>113</v>
      </c>
      <c r="B120" s="12">
        <v>34.74</v>
      </c>
      <c r="C120" s="4">
        <f t="shared" si="10"/>
        <v>0</v>
      </c>
      <c r="D120">
        <v>12.08</v>
      </c>
      <c r="E120" s="4">
        <f t="shared" si="11"/>
        <v>0</v>
      </c>
      <c r="F120">
        <v>13.79</v>
      </c>
      <c r="G120" s="4">
        <f t="shared" si="12"/>
        <v>1</v>
      </c>
      <c r="H120">
        <v>11.43</v>
      </c>
      <c r="I120" s="4">
        <f t="shared" si="13"/>
        <v>0</v>
      </c>
      <c r="J120">
        <v>12.59</v>
      </c>
      <c r="K120" s="4">
        <f t="shared" si="14"/>
        <v>1</v>
      </c>
    </row>
    <row r="121" spans="1:11" x14ac:dyDescent="0.25">
      <c r="A121" s="4" t="s">
        <v>103</v>
      </c>
      <c r="B121" s="12">
        <v>56.94</v>
      </c>
      <c r="C121" s="4">
        <f t="shared" si="10"/>
        <v>0</v>
      </c>
      <c r="D121">
        <v>12.5</v>
      </c>
      <c r="E121" s="4">
        <f t="shared" si="11"/>
        <v>0</v>
      </c>
      <c r="F121">
        <v>17.04</v>
      </c>
      <c r="G121" s="4">
        <f t="shared" si="12"/>
        <v>0</v>
      </c>
      <c r="H121">
        <v>11.33</v>
      </c>
      <c r="I121" s="4">
        <f t="shared" si="13"/>
        <v>0</v>
      </c>
      <c r="J121">
        <v>14.69</v>
      </c>
      <c r="K121" s="4">
        <f t="shared" si="14"/>
        <v>0</v>
      </c>
    </row>
    <row r="122" spans="1:11" x14ac:dyDescent="0.25">
      <c r="A122" s="4" t="s">
        <v>104</v>
      </c>
      <c r="B122" s="12">
        <v>61.37</v>
      </c>
      <c r="C122" s="4">
        <f t="shared" si="10"/>
        <v>0</v>
      </c>
      <c r="D122">
        <v>15.53</v>
      </c>
      <c r="E122" s="4">
        <f t="shared" si="11"/>
        <v>0</v>
      </c>
      <c r="F122">
        <v>21.55</v>
      </c>
      <c r="G122" s="4">
        <f t="shared" si="12"/>
        <v>0</v>
      </c>
      <c r="H122">
        <v>14.81</v>
      </c>
      <c r="I122" s="4">
        <f t="shared" si="13"/>
        <v>0</v>
      </c>
      <c r="J122">
        <v>18.88</v>
      </c>
      <c r="K122" s="4">
        <f t="shared" si="14"/>
        <v>0</v>
      </c>
    </row>
    <row r="123" spans="1:11" x14ac:dyDescent="0.25">
      <c r="A123" s="4" t="s">
        <v>105</v>
      </c>
      <c r="B123" s="12">
        <v>31.11</v>
      </c>
      <c r="C123" s="4">
        <f t="shared" si="10"/>
        <v>0</v>
      </c>
      <c r="D123">
        <v>11.56</v>
      </c>
      <c r="E123" s="4">
        <f t="shared" si="11"/>
        <v>0</v>
      </c>
      <c r="F123">
        <v>17.95</v>
      </c>
      <c r="G123" s="4">
        <f t="shared" si="12"/>
        <v>0</v>
      </c>
      <c r="H123">
        <v>11.07</v>
      </c>
      <c r="I123" s="4">
        <f t="shared" si="13"/>
        <v>0</v>
      </c>
      <c r="J123">
        <v>15.36</v>
      </c>
      <c r="K123" s="4">
        <f t="shared" si="14"/>
        <v>0</v>
      </c>
    </row>
    <row r="124" spans="1:11" x14ac:dyDescent="0.25">
      <c r="A124" s="4" t="s">
        <v>237</v>
      </c>
      <c r="B124" s="12">
        <v>96.76</v>
      </c>
      <c r="C124" s="4">
        <f t="shared" si="10"/>
        <v>0</v>
      </c>
      <c r="D124">
        <v>22.06</v>
      </c>
      <c r="E124" s="4">
        <f t="shared" si="11"/>
        <v>0</v>
      </c>
      <c r="F124">
        <v>22.33</v>
      </c>
      <c r="G124" s="4">
        <f t="shared" si="12"/>
        <v>0</v>
      </c>
      <c r="H124">
        <v>21.25</v>
      </c>
      <c r="I124" s="4">
        <f t="shared" si="13"/>
        <v>0</v>
      </c>
      <c r="J124">
        <v>21.25</v>
      </c>
      <c r="K124" s="4">
        <f t="shared" si="14"/>
        <v>0</v>
      </c>
    </row>
    <row r="125" spans="1:11" x14ac:dyDescent="0.25">
      <c r="A125" s="4" t="s">
        <v>238</v>
      </c>
      <c r="B125" s="12">
        <v>90.12</v>
      </c>
      <c r="C125" s="4">
        <f t="shared" si="10"/>
        <v>0</v>
      </c>
      <c r="D125">
        <v>7.21</v>
      </c>
      <c r="E125" s="4">
        <f t="shared" si="11"/>
        <v>1</v>
      </c>
      <c r="F125">
        <v>16.440000000000001</v>
      </c>
      <c r="G125" s="4">
        <f t="shared" si="12"/>
        <v>0</v>
      </c>
      <c r="H125">
        <v>6.88</v>
      </c>
      <c r="I125" s="4">
        <f t="shared" si="13"/>
        <v>1</v>
      </c>
      <c r="J125">
        <v>14.95</v>
      </c>
      <c r="K125" s="4">
        <f t="shared" si="14"/>
        <v>0</v>
      </c>
    </row>
    <row r="126" spans="1:11" x14ac:dyDescent="0.25">
      <c r="A126" s="4" t="s">
        <v>28</v>
      </c>
      <c r="B126" s="12">
        <v>10.11</v>
      </c>
      <c r="C126" s="4">
        <f t="shared" si="10"/>
        <v>1</v>
      </c>
      <c r="D126">
        <v>38.880000000000003</v>
      </c>
      <c r="E126" s="4">
        <f t="shared" si="11"/>
        <v>0</v>
      </c>
      <c r="F126">
        <v>44.39</v>
      </c>
      <c r="G126" s="4">
        <f t="shared" si="12"/>
        <v>0</v>
      </c>
      <c r="H126">
        <v>38.549999999999997</v>
      </c>
      <c r="I126" s="4">
        <f t="shared" si="13"/>
        <v>0</v>
      </c>
      <c r="J126">
        <v>40.79</v>
      </c>
      <c r="K126" s="4">
        <f t="shared" si="14"/>
        <v>0</v>
      </c>
    </row>
    <row r="127" spans="1:11" x14ac:dyDescent="0.25">
      <c r="A127" s="4" t="s">
        <v>29</v>
      </c>
      <c r="B127" s="12">
        <v>12.85</v>
      </c>
      <c r="C127" s="4">
        <f t="shared" si="10"/>
        <v>1</v>
      </c>
      <c r="D127">
        <v>26.44</v>
      </c>
      <c r="E127" s="4">
        <f t="shared" si="11"/>
        <v>0</v>
      </c>
      <c r="F127">
        <v>34.229999999999997</v>
      </c>
      <c r="G127" s="4">
        <f t="shared" si="12"/>
        <v>0</v>
      </c>
      <c r="H127">
        <v>26.03</v>
      </c>
      <c r="I127" s="4">
        <f t="shared" si="13"/>
        <v>0</v>
      </c>
      <c r="J127">
        <v>30.74</v>
      </c>
      <c r="K127" s="4">
        <f t="shared" si="14"/>
        <v>0</v>
      </c>
    </row>
    <row r="128" spans="1:11" x14ac:dyDescent="0.25">
      <c r="A128" s="4" t="s">
        <v>30</v>
      </c>
      <c r="B128" s="12">
        <v>17.309999999999999</v>
      </c>
      <c r="C128" s="4">
        <f t="shared" si="10"/>
        <v>1</v>
      </c>
      <c r="D128">
        <v>27.58</v>
      </c>
      <c r="E128" s="4">
        <f t="shared" si="11"/>
        <v>0</v>
      </c>
      <c r="F128">
        <v>33.36</v>
      </c>
      <c r="G128" s="4">
        <f t="shared" si="12"/>
        <v>0</v>
      </c>
      <c r="H128">
        <v>26.09</v>
      </c>
      <c r="I128" s="4">
        <f t="shared" si="13"/>
        <v>0</v>
      </c>
      <c r="J128">
        <v>30.67</v>
      </c>
      <c r="K128" s="4">
        <f t="shared" si="14"/>
        <v>0</v>
      </c>
    </row>
    <row r="129" spans="1:11" x14ac:dyDescent="0.25">
      <c r="A129" s="4" t="s">
        <v>107</v>
      </c>
      <c r="B129" s="12">
        <v>20.96</v>
      </c>
      <c r="C129" s="4">
        <f t="shared" si="10"/>
        <v>1</v>
      </c>
      <c r="D129">
        <v>19.91</v>
      </c>
      <c r="E129" s="4">
        <f t="shared" si="11"/>
        <v>0</v>
      </c>
      <c r="F129">
        <v>26.2</v>
      </c>
      <c r="G129" s="4">
        <f t="shared" si="12"/>
        <v>0</v>
      </c>
      <c r="H129">
        <v>18.850000000000001</v>
      </c>
      <c r="I129" s="4">
        <f t="shared" si="13"/>
        <v>0</v>
      </c>
      <c r="J129">
        <v>23.15</v>
      </c>
      <c r="K129" s="4">
        <f t="shared" si="14"/>
        <v>0</v>
      </c>
    </row>
    <row r="130" spans="1:11" x14ac:dyDescent="0.25">
      <c r="A130" s="4" t="s">
        <v>108</v>
      </c>
      <c r="B130" s="12">
        <v>19.41</v>
      </c>
      <c r="C130" s="4">
        <f t="shared" si="10"/>
        <v>1</v>
      </c>
      <c r="D130">
        <v>14.58</v>
      </c>
      <c r="E130" s="4">
        <f t="shared" si="11"/>
        <v>0</v>
      </c>
      <c r="F130">
        <v>19.87</v>
      </c>
      <c r="G130" s="4">
        <f t="shared" si="12"/>
        <v>0</v>
      </c>
      <c r="H130">
        <v>13.48</v>
      </c>
      <c r="I130" s="4">
        <f t="shared" si="13"/>
        <v>0</v>
      </c>
      <c r="J130">
        <v>17.97</v>
      </c>
      <c r="K130" s="4">
        <f t="shared" si="14"/>
        <v>0</v>
      </c>
    </row>
    <row r="131" spans="1:11" x14ac:dyDescent="0.25">
      <c r="A131" s="4" t="s">
        <v>109</v>
      </c>
      <c r="B131" s="12">
        <v>22.74</v>
      </c>
      <c r="C131" s="4">
        <f t="shared" si="10"/>
        <v>1</v>
      </c>
      <c r="D131">
        <v>20.71</v>
      </c>
      <c r="E131" s="4">
        <f t="shared" si="11"/>
        <v>0</v>
      </c>
      <c r="F131">
        <v>27.29</v>
      </c>
      <c r="G131" s="4">
        <f t="shared" si="12"/>
        <v>0</v>
      </c>
      <c r="H131">
        <v>19.97</v>
      </c>
      <c r="I131" s="4">
        <f t="shared" si="13"/>
        <v>0</v>
      </c>
      <c r="J131">
        <v>25.2</v>
      </c>
      <c r="K131" s="4">
        <f t="shared" si="14"/>
        <v>0</v>
      </c>
    </row>
    <row r="132" spans="1:11" x14ac:dyDescent="0.25">
      <c r="A132" s="4" t="s">
        <v>126</v>
      </c>
      <c r="B132" s="12">
        <v>26.5</v>
      </c>
      <c r="C132" s="4">
        <f t="shared" si="10"/>
        <v>0</v>
      </c>
      <c r="D132">
        <v>15.39</v>
      </c>
      <c r="E132" s="4">
        <f t="shared" si="11"/>
        <v>0</v>
      </c>
      <c r="F132">
        <v>21.81</v>
      </c>
      <c r="G132" s="4">
        <f t="shared" si="12"/>
        <v>0</v>
      </c>
      <c r="H132">
        <v>15.14</v>
      </c>
      <c r="I132" s="4">
        <f t="shared" si="13"/>
        <v>0</v>
      </c>
      <c r="J132">
        <v>20.21</v>
      </c>
      <c r="K132" s="4">
        <f t="shared" si="14"/>
        <v>0</v>
      </c>
    </row>
    <row r="133" spans="1:11" x14ac:dyDescent="0.25">
      <c r="A133" s="4" t="s">
        <v>224</v>
      </c>
      <c r="B133" s="12">
        <v>45.06</v>
      </c>
      <c r="C133" s="4">
        <f t="shared" si="10"/>
        <v>0</v>
      </c>
      <c r="D133">
        <v>18.25</v>
      </c>
      <c r="E133" s="4">
        <f t="shared" si="11"/>
        <v>0</v>
      </c>
      <c r="F133">
        <v>22.83</v>
      </c>
      <c r="G133" s="4">
        <f t="shared" si="12"/>
        <v>0</v>
      </c>
      <c r="H133">
        <v>16.989999999999998</v>
      </c>
      <c r="I133" s="4">
        <f t="shared" si="13"/>
        <v>0</v>
      </c>
      <c r="J133">
        <v>20.97</v>
      </c>
      <c r="K133" s="4">
        <f t="shared" si="14"/>
        <v>0</v>
      </c>
    </row>
    <row r="134" spans="1:11" x14ac:dyDescent="0.25">
      <c r="A134" s="4" t="s">
        <v>242</v>
      </c>
      <c r="B134" s="12">
        <v>99.96</v>
      </c>
      <c r="C134" s="4">
        <f t="shared" si="10"/>
        <v>0</v>
      </c>
      <c r="D134">
        <v>17.73</v>
      </c>
      <c r="E134" s="4">
        <f t="shared" si="11"/>
        <v>0</v>
      </c>
      <c r="F134">
        <v>22.39</v>
      </c>
      <c r="G134" s="4">
        <f t="shared" si="12"/>
        <v>0</v>
      </c>
      <c r="H134">
        <v>15.92</v>
      </c>
      <c r="I134" s="4">
        <f t="shared" si="13"/>
        <v>0</v>
      </c>
      <c r="J134">
        <v>20.09</v>
      </c>
      <c r="K134" s="4">
        <f t="shared" si="14"/>
        <v>0</v>
      </c>
    </row>
    <row r="135" spans="1:11" x14ac:dyDescent="0.25">
      <c r="A135" s="4" t="s">
        <v>24</v>
      </c>
      <c r="B135" s="12">
        <v>39.06</v>
      </c>
      <c r="C135" s="4">
        <f t="shared" si="10"/>
        <v>0</v>
      </c>
      <c r="D135">
        <v>18.23</v>
      </c>
      <c r="E135" s="4">
        <f t="shared" si="11"/>
        <v>0</v>
      </c>
      <c r="F135">
        <v>23.05</v>
      </c>
      <c r="G135" s="4">
        <f t="shared" si="12"/>
        <v>0</v>
      </c>
      <c r="H135">
        <v>18.04</v>
      </c>
      <c r="I135" s="4">
        <f t="shared" si="13"/>
        <v>0</v>
      </c>
      <c r="J135">
        <v>22.89</v>
      </c>
      <c r="K135" s="4">
        <f t="shared" si="14"/>
        <v>0</v>
      </c>
    </row>
    <row r="136" spans="1:11" x14ac:dyDescent="0.25">
      <c r="A136" s="4" t="s">
        <v>26</v>
      </c>
      <c r="B136" s="12">
        <v>23.41</v>
      </c>
      <c r="C136" s="4">
        <f t="shared" si="10"/>
        <v>1</v>
      </c>
      <c r="D136">
        <v>12.86</v>
      </c>
      <c r="E136" s="4">
        <f t="shared" si="11"/>
        <v>0</v>
      </c>
      <c r="F136">
        <v>20.98</v>
      </c>
      <c r="G136" s="4">
        <f t="shared" si="12"/>
        <v>0</v>
      </c>
      <c r="H136">
        <v>12.74</v>
      </c>
      <c r="I136" s="4">
        <f t="shared" si="13"/>
        <v>0</v>
      </c>
      <c r="J136">
        <v>20.68</v>
      </c>
      <c r="K136" s="4">
        <f t="shared" si="14"/>
        <v>0</v>
      </c>
    </row>
    <row r="137" spans="1:11" x14ac:dyDescent="0.25">
      <c r="A137" s="4" t="s">
        <v>95</v>
      </c>
      <c r="B137" s="12">
        <v>31.76</v>
      </c>
      <c r="C137" s="4">
        <f t="shared" si="10"/>
        <v>0</v>
      </c>
      <c r="D137">
        <v>15.02</v>
      </c>
      <c r="E137" s="4">
        <f t="shared" si="11"/>
        <v>0</v>
      </c>
      <c r="F137">
        <v>21.64</v>
      </c>
      <c r="G137" s="4">
        <f t="shared" si="12"/>
        <v>0</v>
      </c>
      <c r="H137">
        <v>14.46</v>
      </c>
      <c r="I137" s="4">
        <f t="shared" si="13"/>
        <v>0</v>
      </c>
      <c r="J137">
        <v>21.1</v>
      </c>
      <c r="K137" s="4">
        <f t="shared" si="14"/>
        <v>0</v>
      </c>
    </row>
    <row r="138" spans="1:11" x14ac:dyDescent="0.25">
      <c r="A138" s="4" t="s">
        <v>96</v>
      </c>
      <c r="B138" s="12">
        <v>36.08</v>
      </c>
      <c r="C138" s="4">
        <f t="shared" si="10"/>
        <v>0</v>
      </c>
      <c r="D138">
        <v>21.41</v>
      </c>
      <c r="E138" s="4">
        <f t="shared" si="11"/>
        <v>0</v>
      </c>
      <c r="F138">
        <v>26</v>
      </c>
      <c r="G138" s="4">
        <f t="shared" si="12"/>
        <v>0</v>
      </c>
      <c r="H138">
        <v>21.12</v>
      </c>
      <c r="I138" s="4">
        <f t="shared" si="13"/>
        <v>0</v>
      </c>
      <c r="J138">
        <v>25.32</v>
      </c>
      <c r="K138" s="4">
        <f t="shared" si="14"/>
        <v>0</v>
      </c>
    </row>
    <row r="139" spans="1:11" x14ac:dyDescent="0.25">
      <c r="A139" s="4" t="s">
        <v>191</v>
      </c>
      <c r="B139" s="12">
        <v>29.44</v>
      </c>
      <c r="C139" s="4">
        <f t="shared" si="10"/>
        <v>0</v>
      </c>
      <c r="D139">
        <v>15.05</v>
      </c>
      <c r="E139" s="4">
        <f t="shared" si="11"/>
        <v>0</v>
      </c>
      <c r="F139">
        <v>21.02</v>
      </c>
      <c r="G139" s="4">
        <f t="shared" si="12"/>
        <v>0</v>
      </c>
      <c r="H139">
        <v>15.13</v>
      </c>
      <c r="I139" s="4">
        <f t="shared" si="13"/>
        <v>0</v>
      </c>
      <c r="J139">
        <v>20.5</v>
      </c>
      <c r="K139" s="4">
        <f t="shared" si="14"/>
        <v>0</v>
      </c>
    </row>
    <row r="140" spans="1:11" x14ac:dyDescent="0.25">
      <c r="A140" s="4" t="s">
        <v>193</v>
      </c>
      <c r="B140" s="12">
        <v>27.82</v>
      </c>
      <c r="C140" s="4">
        <f t="shared" si="10"/>
        <v>0</v>
      </c>
      <c r="D140">
        <v>12.67</v>
      </c>
      <c r="E140" s="4">
        <f t="shared" si="11"/>
        <v>0</v>
      </c>
      <c r="F140">
        <v>20.32</v>
      </c>
      <c r="G140" s="4">
        <f t="shared" si="12"/>
        <v>0</v>
      </c>
      <c r="H140">
        <v>12.65</v>
      </c>
      <c r="I140" s="4">
        <f t="shared" si="13"/>
        <v>0</v>
      </c>
      <c r="J140">
        <v>20.170000000000002</v>
      </c>
      <c r="K140" s="4">
        <f t="shared" si="14"/>
        <v>0</v>
      </c>
    </row>
    <row r="141" spans="1:11" x14ac:dyDescent="0.25">
      <c r="A141" s="4" t="s">
        <v>194</v>
      </c>
      <c r="B141" s="12">
        <v>60.63</v>
      </c>
      <c r="C141" s="4">
        <f t="shared" si="10"/>
        <v>0</v>
      </c>
      <c r="D141">
        <v>13.66</v>
      </c>
      <c r="E141" s="4">
        <f t="shared" si="11"/>
        <v>0</v>
      </c>
      <c r="F141">
        <v>23.51</v>
      </c>
      <c r="G141" s="4">
        <f t="shared" si="12"/>
        <v>0</v>
      </c>
      <c r="H141">
        <v>13.45</v>
      </c>
      <c r="I141" s="4">
        <f t="shared" si="13"/>
        <v>0</v>
      </c>
      <c r="J141">
        <v>22.83</v>
      </c>
      <c r="K141" s="4">
        <f t="shared" si="14"/>
        <v>0</v>
      </c>
    </row>
    <row r="142" spans="1:11" x14ac:dyDescent="0.25">
      <c r="A142" s="4" t="s">
        <v>195</v>
      </c>
      <c r="B142" s="12">
        <v>31.37</v>
      </c>
      <c r="C142" s="4">
        <f t="shared" si="10"/>
        <v>0</v>
      </c>
      <c r="D142">
        <v>12.31</v>
      </c>
      <c r="E142" s="4">
        <f t="shared" si="11"/>
        <v>0</v>
      </c>
      <c r="F142">
        <v>18.34</v>
      </c>
      <c r="G142" s="4">
        <f t="shared" si="12"/>
        <v>0</v>
      </c>
      <c r="H142">
        <v>11.48</v>
      </c>
      <c r="I142" s="4">
        <f t="shared" si="13"/>
        <v>0</v>
      </c>
      <c r="J142">
        <v>17.78</v>
      </c>
      <c r="K142" s="4">
        <f t="shared" si="14"/>
        <v>0</v>
      </c>
    </row>
    <row r="143" spans="1:11" x14ac:dyDescent="0.25">
      <c r="A143" s="4" t="s">
        <v>196</v>
      </c>
      <c r="B143" s="12">
        <v>45.35</v>
      </c>
      <c r="C143" s="4">
        <f t="shared" si="10"/>
        <v>0</v>
      </c>
      <c r="D143">
        <v>17.29</v>
      </c>
      <c r="E143" s="4">
        <f t="shared" si="11"/>
        <v>0</v>
      </c>
      <c r="F143">
        <v>22.31</v>
      </c>
      <c r="G143" s="4">
        <f t="shared" si="12"/>
        <v>0</v>
      </c>
      <c r="H143">
        <v>16.989999999999998</v>
      </c>
      <c r="I143" s="4">
        <f t="shared" si="13"/>
        <v>0</v>
      </c>
      <c r="J143">
        <v>21.91</v>
      </c>
      <c r="K143" s="4">
        <f t="shared" si="14"/>
        <v>0</v>
      </c>
    </row>
    <row r="144" spans="1:11" x14ac:dyDescent="0.25">
      <c r="A144" s="3" t="s">
        <v>264</v>
      </c>
      <c r="B144" s="3">
        <v>65.239999999999995</v>
      </c>
      <c r="C144" s="3">
        <f t="shared" si="10"/>
        <v>0</v>
      </c>
      <c r="D144">
        <v>8.69</v>
      </c>
      <c r="E144" s="3">
        <f t="shared" si="11"/>
        <v>1</v>
      </c>
      <c r="F144">
        <v>14.34</v>
      </c>
      <c r="G144" s="3">
        <f t="shared" si="12"/>
        <v>1</v>
      </c>
      <c r="H144">
        <v>8.19</v>
      </c>
      <c r="I144" s="3">
        <f t="shared" si="13"/>
        <v>1</v>
      </c>
      <c r="J144">
        <v>12.45</v>
      </c>
      <c r="K144" s="3">
        <f t="shared" si="14"/>
        <v>1</v>
      </c>
    </row>
    <row r="145" spans="1:11" x14ac:dyDescent="0.25">
      <c r="A145" s="4" t="s">
        <v>197</v>
      </c>
      <c r="B145" s="12">
        <v>24.03</v>
      </c>
      <c r="C145" s="4">
        <f t="shared" si="10"/>
        <v>1</v>
      </c>
      <c r="D145">
        <v>11.9</v>
      </c>
      <c r="E145" s="4">
        <f t="shared" si="11"/>
        <v>0</v>
      </c>
      <c r="F145">
        <v>18.46</v>
      </c>
      <c r="G145" s="4">
        <f t="shared" si="12"/>
        <v>0</v>
      </c>
      <c r="H145">
        <v>11.33</v>
      </c>
      <c r="I145" s="4">
        <f t="shared" si="13"/>
        <v>0</v>
      </c>
      <c r="J145">
        <v>17.91</v>
      </c>
      <c r="K145" s="4">
        <f t="shared" si="14"/>
        <v>0</v>
      </c>
    </row>
    <row r="146" spans="1:11" x14ac:dyDescent="0.25">
      <c r="A146" s="4" t="s">
        <v>198</v>
      </c>
      <c r="B146" s="12">
        <v>28.96</v>
      </c>
      <c r="C146" s="4">
        <f t="shared" si="10"/>
        <v>0</v>
      </c>
      <c r="D146">
        <v>1914</v>
      </c>
      <c r="E146" s="4">
        <f t="shared" si="11"/>
        <v>0</v>
      </c>
      <c r="F146">
        <v>24.49</v>
      </c>
      <c r="G146" s="4">
        <f t="shared" si="12"/>
        <v>0</v>
      </c>
      <c r="H146">
        <v>19.12</v>
      </c>
      <c r="I146" s="4">
        <f t="shared" si="13"/>
        <v>0</v>
      </c>
      <c r="J146">
        <v>24.26</v>
      </c>
      <c r="K146" s="4">
        <f t="shared" si="14"/>
        <v>0</v>
      </c>
    </row>
    <row r="147" spans="1:11" x14ac:dyDescent="0.25">
      <c r="A147" s="4" t="s">
        <v>199</v>
      </c>
      <c r="B147" s="12">
        <v>22.04</v>
      </c>
      <c r="C147" s="4">
        <f t="shared" si="10"/>
        <v>1</v>
      </c>
      <c r="D147">
        <v>13.18</v>
      </c>
      <c r="E147" s="4">
        <f t="shared" si="11"/>
        <v>0</v>
      </c>
      <c r="F147">
        <v>20.69</v>
      </c>
      <c r="G147" s="4">
        <f t="shared" si="12"/>
        <v>0</v>
      </c>
      <c r="H147">
        <v>13.15</v>
      </c>
      <c r="I147" s="4">
        <f t="shared" si="13"/>
        <v>0</v>
      </c>
      <c r="J147">
        <v>20.25</v>
      </c>
      <c r="K147" s="4">
        <f t="shared" si="14"/>
        <v>0</v>
      </c>
    </row>
    <row r="148" spans="1:11" x14ac:dyDescent="0.25">
      <c r="A148" s="4" t="s">
        <v>200</v>
      </c>
      <c r="B148" s="12">
        <v>51.95</v>
      </c>
      <c r="C148" s="4">
        <f t="shared" si="10"/>
        <v>0</v>
      </c>
      <c r="D148">
        <v>8.7100000000000009</v>
      </c>
      <c r="E148" s="4">
        <f t="shared" si="11"/>
        <v>1</v>
      </c>
      <c r="F148">
        <v>14.09</v>
      </c>
      <c r="G148" s="4">
        <f t="shared" si="12"/>
        <v>1</v>
      </c>
      <c r="H148">
        <v>8.3800000000000008</v>
      </c>
      <c r="I148" s="4">
        <f t="shared" si="13"/>
        <v>1</v>
      </c>
      <c r="J148">
        <v>13.5</v>
      </c>
      <c r="K148" s="4">
        <f t="shared" si="14"/>
        <v>0</v>
      </c>
    </row>
    <row r="149" spans="1:11" x14ac:dyDescent="0.25">
      <c r="A149" s="4" t="s">
        <v>201</v>
      </c>
      <c r="B149" s="12">
        <v>69.290000000000006</v>
      </c>
      <c r="C149" s="4">
        <f t="shared" si="10"/>
        <v>0</v>
      </c>
      <c r="D149">
        <v>10.38</v>
      </c>
      <c r="E149" s="4">
        <f t="shared" si="11"/>
        <v>0</v>
      </c>
      <c r="F149">
        <v>15.07</v>
      </c>
      <c r="G149" s="4">
        <f t="shared" si="12"/>
        <v>0</v>
      </c>
      <c r="H149">
        <v>9.5</v>
      </c>
      <c r="I149" s="4">
        <f t="shared" si="13"/>
        <v>1</v>
      </c>
      <c r="J149">
        <v>14.61</v>
      </c>
      <c r="K149" s="4">
        <f t="shared" si="14"/>
        <v>0</v>
      </c>
    </row>
    <row r="150" spans="1:11" x14ac:dyDescent="0.25">
      <c r="A150" s="3" t="s">
        <v>202</v>
      </c>
      <c r="B150" s="3">
        <v>65.19</v>
      </c>
      <c r="C150" s="3">
        <f t="shared" ref="C150:C166" si="15">IF(B150&gt;C$169,0,1)</f>
        <v>0</v>
      </c>
      <c r="D150" s="3">
        <v>10.029999999999999</v>
      </c>
      <c r="E150" s="3">
        <f t="shared" ref="E150:E166" si="16">IF(D150&gt;E$169,0,1)</f>
        <v>1</v>
      </c>
      <c r="F150">
        <v>15.6</v>
      </c>
      <c r="G150" s="3">
        <f t="shared" ref="G150:G166" si="17">IF(F150&gt;G$169,0,1)</f>
        <v>0</v>
      </c>
      <c r="H150">
        <v>9.93</v>
      </c>
      <c r="I150" s="3">
        <f t="shared" ref="I150:I166" si="18">IF(H150&gt;I$169,0,1)</f>
        <v>0</v>
      </c>
      <c r="J150">
        <v>15.32</v>
      </c>
      <c r="K150" s="3">
        <f t="shared" ref="K150:K166" si="19">IF(J150&gt;K$169,0,1)</f>
        <v>0</v>
      </c>
    </row>
    <row r="151" spans="1:11" x14ac:dyDescent="0.25">
      <c r="A151" s="4" t="s">
        <v>203</v>
      </c>
      <c r="B151" s="12">
        <v>47.31</v>
      </c>
      <c r="C151" s="4">
        <f t="shared" si="15"/>
        <v>0</v>
      </c>
      <c r="D151">
        <v>13.69</v>
      </c>
      <c r="E151" s="4">
        <f t="shared" si="16"/>
        <v>0</v>
      </c>
      <c r="F151">
        <v>19.190000000000001</v>
      </c>
      <c r="G151" s="4">
        <f t="shared" si="17"/>
        <v>0</v>
      </c>
      <c r="H151">
        <v>13.3</v>
      </c>
      <c r="I151" s="4">
        <f t="shared" si="18"/>
        <v>0</v>
      </c>
      <c r="J151">
        <v>18.559999999999999</v>
      </c>
      <c r="K151" s="4">
        <f t="shared" si="19"/>
        <v>0</v>
      </c>
    </row>
    <row r="152" spans="1:11" x14ac:dyDescent="0.25">
      <c r="A152" s="4" t="s">
        <v>208</v>
      </c>
      <c r="B152" s="12">
        <v>66.44</v>
      </c>
      <c r="C152" s="4">
        <f t="shared" si="15"/>
        <v>0</v>
      </c>
      <c r="D152">
        <v>15.15</v>
      </c>
      <c r="E152" s="4">
        <f t="shared" si="16"/>
        <v>0</v>
      </c>
      <c r="F152">
        <v>21.58</v>
      </c>
      <c r="G152" s="4">
        <f t="shared" si="17"/>
        <v>0</v>
      </c>
      <c r="H152">
        <v>14.45</v>
      </c>
      <c r="I152" s="4">
        <f t="shared" si="18"/>
        <v>0</v>
      </c>
      <c r="J152">
        <v>20.63</v>
      </c>
      <c r="K152" s="4">
        <f t="shared" si="19"/>
        <v>0</v>
      </c>
    </row>
    <row r="153" spans="1:11" x14ac:dyDescent="0.25">
      <c r="A153" s="4" t="s">
        <v>298</v>
      </c>
      <c r="B153" s="12">
        <v>25.71</v>
      </c>
      <c r="C153" s="4">
        <f t="shared" si="15"/>
        <v>0</v>
      </c>
      <c r="D153">
        <v>14.04</v>
      </c>
      <c r="E153" s="4">
        <f t="shared" si="16"/>
        <v>0</v>
      </c>
      <c r="F153">
        <v>17.809999999999999</v>
      </c>
      <c r="G153" s="4">
        <f t="shared" si="17"/>
        <v>0</v>
      </c>
      <c r="H153">
        <v>14.11</v>
      </c>
      <c r="I153" s="4">
        <f t="shared" si="18"/>
        <v>0</v>
      </c>
      <c r="J153">
        <v>16.97</v>
      </c>
      <c r="K153" s="4">
        <f t="shared" si="19"/>
        <v>0</v>
      </c>
    </row>
    <row r="154" spans="1:11" x14ac:dyDescent="0.25">
      <c r="A154" s="4" t="s">
        <v>299</v>
      </c>
      <c r="B154" s="12">
        <v>26.14</v>
      </c>
      <c r="C154" s="4">
        <f t="shared" si="15"/>
        <v>0</v>
      </c>
      <c r="D154">
        <v>6.8</v>
      </c>
      <c r="E154" s="4">
        <f t="shared" si="16"/>
        <v>1</v>
      </c>
      <c r="F154">
        <v>11.13</v>
      </c>
      <c r="G154" s="4">
        <f t="shared" si="17"/>
        <v>1</v>
      </c>
      <c r="H154">
        <v>6.7</v>
      </c>
      <c r="I154" s="4">
        <f t="shared" si="18"/>
        <v>1</v>
      </c>
      <c r="J154">
        <v>10.89</v>
      </c>
      <c r="K154" s="4">
        <f t="shared" si="19"/>
        <v>1</v>
      </c>
    </row>
    <row r="155" spans="1:11" x14ac:dyDescent="0.25">
      <c r="A155" s="4" t="s">
        <v>300</v>
      </c>
      <c r="B155" s="12">
        <v>31.68</v>
      </c>
      <c r="C155" s="4">
        <f t="shared" si="15"/>
        <v>0</v>
      </c>
      <c r="D155">
        <v>14.59</v>
      </c>
      <c r="E155" s="4">
        <f t="shared" si="16"/>
        <v>0</v>
      </c>
      <c r="F155">
        <v>17.579999999999998</v>
      </c>
      <c r="G155" s="4">
        <f t="shared" si="17"/>
        <v>0</v>
      </c>
      <c r="H155">
        <v>13.97</v>
      </c>
      <c r="I155" s="4">
        <f t="shared" si="18"/>
        <v>0</v>
      </c>
      <c r="J155">
        <v>16.3</v>
      </c>
      <c r="K155" s="4">
        <f t="shared" si="19"/>
        <v>0</v>
      </c>
    </row>
    <row r="156" spans="1:11" x14ac:dyDescent="0.25">
      <c r="A156" s="4" t="s">
        <v>301</v>
      </c>
      <c r="B156" s="12">
        <v>75.69</v>
      </c>
      <c r="C156" s="4">
        <f t="shared" si="15"/>
        <v>0</v>
      </c>
      <c r="D156">
        <v>10.52</v>
      </c>
      <c r="E156" s="4">
        <f t="shared" si="16"/>
        <v>0</v>
      </c>
      <c r="F156">
        <v>15.33</v>
      </c>
      <c r="G156" s="4">
        <f t="shared" si="17"/>
        <v>0</v>
      </c>
      <c r="H156">
        <v>8.26</v>
      </c>
      <c r="I156" s="4">
        <f t="shared" si="18"/>
        <v>1</v>
      </c>
      <c r="J156">
        <v>12.56</v>
      </c>
      <c r="K156" s="4">
        <f t="shared" si="19"/>
        <v>1</v>
      </c>
    </row>
    <row r="157" spans="1:11" x14ac:dyDescent="0.25">
      <c r="A157" s="4" t="s">
        <v>91</v>
      </c>
      <c r="B157" s="12">
        <v>18.600000000000001</v>
      </c>
      <c r="C157" s="4">
        <f t="shared" si="15"/>
        <v>1</v>
      </c>
      <c r="D157">
        <v>22.51</v>
      </c>
      <c r="E157" s="4">
        <f t="shared" si="16"/>
        <v>0</v>
      </c>
      <c r="F157">
        <v>23.62</v>
      </c>
      <c r="G157" s="4">
        <f t="shared" si="17"/>
        <v>0</v>
      </c>
      <c r="H157">
        <v>21.61</v>
      </c>
      <c r="I157" s="4">
        <f t="shared" si="18"/>
        <v>0</v>
      </c>
      <c r="J157">
        <v>22.78</v>
      </c>
      <c r="K157" s="4">
        <f t="shared" si="19"/>
        <v>0</v>
      </c>
    </row>
    <row r="158" spans="1:11" x14ac:dyDescent="0.25">
      <c r="A158" s="4" t="s">
        <v>295</v>
      </c>
      <c r="B158" s="12">
        <v>34.03</v>
      </c>
      <c r="C158" s="4">
        <f t="shared" si="15"/>
        <v>0</v>
      </c>
      <c r="D158">
        <v>3.1</v>
      </c>
      <c r="E158" s="4">
        <f t="shared" si="16"/>
        <v>1</v>
      </c>
      <c r="F158">
        <v>4.41</v>
      </c>
      <c r="G158" s="4">
        <f t="shared" si="17"/>
        <v>1</v>
      </c>
      <c r="H158">
        <v>3.11</v>
      </c>
      <c r="I158" s="4">
        <f t="shared" si="18"/>
        <v>1</v>
      </c>
      <c r="J158">
        <v>4.4400000000000004</v>
      </c>
      <c r="K158" s="4">
        <f t="shared" si="19"/>
        <v>1</v>
      </c>
    </row>
    <row r="159" spans="1:11" x14ac:dyDescent="0.25">
      <c r="A159" s="4" t="s">
        <v>296</v>
      </c>
      <c r="B159" s="12">
        <v>37.549999999999997</v>
      </c>
      <c r="C159" s="4">
        <f t="shared" si="15"/>
        <v>0</v>
      </c>
      <c r="D159">
        <v>11.85</v>
      </c>
      <c r="E159" s="4">
        <f t="shared" si="16"/>
        <v>0</v>
      </c>
      <c r="F159">
        <v>15.18</v>
      </c>
      <c r="G159" s="4">
        <f t="shared" si="17"/>
        <v>0</v>
      </c>
      <c r="H159">
        <v>11.84</v>
      </c>
      <c r="I159" s="4">
        <f t="shared" si="18"/>
        <v>0</v>
      </c>
      <c r="J159">
        <v>15.11</v>
      </c>
      <c r="K159" s="4">
        <f t="shared" si="19"/>
        <v>0</v>
      </c>
    </row>
    <row r="160" spans="1:11" x14ac:dyDescent="0.25">
      <c r="A160" s="4" t="s">
        <v>297</v>
      </c>
      <c r="B160" s="12">
        <v>39.979999999999997</v>
      </c>
      <c r="C160" s="4">
        <f t="shared" si="15"/>
        <v>0</v>
      </c>
      <c r="D160">
        <v>11.75</v>
      </c>
      <c r="E160" s="4">
        <f t="shared" si="16"/>
        <v>0</v>
      </c>
      <c r="F160">
        <v>16.670000000000002</v>
      </c>
      <c r="G160" s="4">
        <f t="shared" si="17"/>
        <v>0</v>
      </c>
      <c r="H160">
        <v>11.35</v>
      </c>
      <c r="I160" s="4">
        <f t="shared" si="18"/>
        <v>0</v>
      </c>
      <c r="J160">
        <v>15.26</v>
      </c>
      <c r="K160" s="4">
        <f t="shared" si="19"/>
        <v>0</v>
      </c>
    </row>
    <row r="161" spans="1:11" x14ac:dyDescent="0.25">
      <c r="A161" s="4" t="s">
        <v>302</v>
      </c>
      <c r="B161" s="12">
        <v>45.18</v>
      </c>
      <c r="C161" s="4">
        <f t="shared" si="15"/>
        <v>0</v>
      </c>
      <c r="D161">
        <v>10.72</v>
      </c>
      <c r="E161" s="4">
        <f t="shared" si="16"/>
        <v>0</v>
      </c>
      <c r="F161">
        <v>14.38</v>
      </c>
      <c r="G161" s="4">
        <f t="shared" si="17"/>
        <v>1</v>
      </c>
      <c r="H161">
        <v>9.76</v>
      </c>
      <c r="I161" s="4">
        <f t="shared" si="18"/>
        <v>0</v>
      </c>
      <c r="J161">
        <v>13.48</v>
      </c>
      <c r="K161" s="4">
        <f t="shared" si="19"/>
        <v>0</v>
      </c>
    </row>
    <row r="162" spans="1:11" x14ac:dyDescent="0.25">
      <c r="A162" s="4" t="s">
        <v>303</v>
      </c>
      <c r="B162" s="12">
        <v>36.85</v>
      </c>
      <c r="C162" s="4">
        <f t="shared" si="15"/>
        <v>0</v>
      </c>
      <c r="D162">
        <v>5.2</v>
      </c>
      <c r="E162" s="4">
        <f t="shared" si="16"/>
        <v>1</v>
      </c>
      <c r="F162">
        <v>7.96</v>
      </c>
      <c r="G162" s="4">
        <f t="shared" si="17"/>
        <v>1</v>
      </c>
      <c r="H162">
        <v>5.12</v>
      </c>
      <c r="I162" s="4">
        <f t="shared" si="18"/>
        <v>1</v>
      </c>
      <c r="J162">
        <v>7.89</v>
      </c>
      <c r="K162" s="4">
        <f t="shared" si="19"/>
        <v>1</v>
      </c>
    </row>
    <row r="163" spans="1:11" x14ac:dyDescent="0.25">
      <c r="A163" s="4" t="s">
        <v>304</v>
      </c>
      <c r="B163" s="12">
        <v>90.28</v>
      </c>
      <c r="C163" s="4">
        <f t="shared" si="15"/>
        <v>0</v>
      </c>
      <c r="D163">
        <v>5.05</v>
      </c>
      <c r="E163" s="4">
        <f t="shared" si="16"/>
        <v>1</v>
      </c>
      <c r="F163">
        <v>6.99</v>
      </c>
      <c r="G163" s="4">
        <f t="shared" si="17"/>
        <v>1</v>
      </c>
      <c r="H163">
        <v>4.6900000000000004</v>
      </c>
      <c r="I163" s="4">
        <f t="shared" si="18"/>
        <v>1</v>
      </c>
      <c r="J163">
        <v>6.9</v>
      </c>
      <c r="K163" s="4">
        <f t="shared" si="19"/>
        <v>1</v>
      </c>
    </row>
    <row r="164" spans="1:11" x14ac:dyDescent="0.25">
      <c r="A164" t="s">
        <v>307</v>
      </c>
      <c r="B164" s="12">
        <v>11.25</v>
      </c>
      <c r="C164" s="4">
        <f t="shared" si="15"/>
        <v>1</v>
      </c>
      <c r="D164">
        <v>23.89</v>
      </c>
      <c r="E164" s="4">
        <f t="shared" si="16"/>
        <v>0</v>
      </c>
      <c r="F164">
        <v>30.85</v>
      </c>
      <c r="G164" s="4">
        <f t="shared" si="17"/>
        <v>0</v>
      </c>
      <c r="H164">
        <v>22.36</v>
      </c>
      <c r="I164" s="4">
        <f t="shared" si="18"/>
        <v>0</v>
      </c>
      <c r="J164">
        <v>27.1</v>
      </c>
      <c r="K164" s="4">
        <f t="shared" si="19"/>
        <v>0</v>
      </c>
    </row>
    <row r="165" spans="1:11" x14ac:dyDescent="0.25">
      <c r="A165" t="s">
        <v>308</v>
      </c>
      <c r="B165" s="12">
        <v>33.89</v>
      </c>
      <c r="C165" s="4">
        <f t="shared" si="15"/>
        <v>0</v>
      </c>
      <c r="D165">
        <v>23.22</v>
      </c>
      <c r="E165" s="4">
        <f t="shared" si="16"/>
        <v>0</v>
      </c>
      <c r="F165">
        <v>25.32</v>
      </c>
      <c r="G165" s="4">
        <f t="shared" si="17"/>
        <v>0</v>
      </c>
      <c r="H165">
        <v>20.87</v>
      </c>
      <c r="I165" s="4">
        <f t="shared" si="18"/>
        <v>0</v>
      </c>
      <c r="J165">
        <v>22.13</v>
      </c>
      <c r="K165" s="4">
        <f t="shared" si="19"/>
        <v>0</v>
      </c>
    </row>
    <row r="166" spans="1:11" x14ac:dyDescent="0.25">
      <c r="A166" t="s">
        <v>309</v>
      </c>
      <c r="B166" s="12">
        <v>13.82</v>
      </c>
      <c r="C166" s="4">
        <f t="shared" si="15"/>
        <v>1</v>
      </c>
      <c r="D166">
        <v>23.71</v>
      </c>
      <c r="E166" s="4">
        <f t="shared" si="16"/>
        <v>0</v>
      </c>
      <c r="F166">
        <v>31.22</v>
      </c>
      <c r="G166" s="4">
        <f t="shared" si="17"/>
        <v>0</v>
      </c>
      <c r="H166">
        <v>23.7</v>
      </c>
      <c r="I166" s="4">
        <f t="shared" si="18"/>
        <v>0</v>
      </c>
      <c r="J166">
        <v>29.16</v>
      </c>
      <c r="K166" s="4">
        <f t="shared" si="19"/>
        <v>0</v>
      </c>
    </row>
    <row r="167" spans="1:11" x14ac:dyDescent="0.25">
      <c r="A167" s="13" t="s">
        <v>220</v>
      </c>
      <c r="B167" s="13"/>
      <c r="C167" s="13">
        <f>SUM(C2:C83)</f>
        <v>30</v>
      </c>
      <c r="E167" s="14">
        <f>SUM(E2:E83)</f>
        <v>10</v>
      </c>
      <c r="G167" s="14">
        <f>SUM(G2:G83)</f>
        <v>7</v>
      </c>
      <c r="I167" s="14">
        <f>SUM(I2:I83)</f>
        <v>9</v>
      </c>
      <c r="K167" s="14">
        <f>SUM(K2:K83)</f>
        <v>8</v>
      </c>
    </row>
    <row r="168" spans="1:11" x14ac:dyDescent="0.25">
      <c r="A168" s="13" t="s">
        <v>221</v>
      </c>
      <c r="B168" s="13"/>
      <c r="C168" s="13">
        <f>SUM(C86:C166)</f>
        <v>25</v>
      </c>
      <c r="E168" s="14">
        <f>SUM(E86:E166)</f>
        <v>20</v>
      </c>
      <c r="G168" s="14">
        <f>SUM(G86:G166)</f>
        <v>20</v>
      </c>
      <c r="I168" s="14">
        <f>SUM(I86:I166)</f>
        <v>20</v>
      </c>
      <c r="K168" s="14">
        <f>SUM(K86:K166)</f>
        <v>17</v>
      </c>
    </row>
    <row r="169" spans="1:11" x14ac:dyDescent="0.25">
      <c r="A169" s="9" t="s">
        <v>228</v>
      </c>
      <c r="C169" s="17">
        <v>25.649457726930017</v>
      </c>
      <c r="E169" s="16">
        <v>10.154671019480876</v>
      </c>
      <c r="G169" s="16">
        <v>15.065803900391703</v>
      </c>
      <c r="I169" s="16">
        <v>9.6733637059449045</v>
      </c>
      <c r="K169" s="16">
        <v>13.478682162928713</v>
      </c>
    </row>
    <row r="170" spans="1:11" x14ac:dyDescent="0.25">
      <c r="A170" s="11" t="s">
        <v>165</v>
      </c>
      <c r="B170" s="11"/>
      <c r="C170" s="11">
        <f>C167+C168</f>
        <v>55</v>
      </c>
      <c r="E170" s="11">
        <f t="shared" ref="E170:G170" si="20">E167+E168</f>
        <v>30</v>
      </c>
      <c r="G170" s="11">
        <f t="shared" si="20"/>
        <v>27</v>
      </c>
      <c r="I170" s="11">
        <f t="shared" ref="I170:K170" si="21">I167+I168</f>
        <v>29</v>
      </c>
      <c r="K170" s="11">
        <f t="shared" si="21"/>
        <v>25</v>
      </c>
    </row>
    <row r="171" spans="1:11" x14ac:dyDescent="0.25">
      <c r="B171" s="1" t="s">
        <v>227</v>
      </c>
      <c r="C171" s="5" t="s">
        <v>230</v>
      </c>
      <c r="D171" s="5" t="s">
        <v>285</v>
      </c>
      <c r="E171" s="5" t="s">
        <v>230</v>
      </c>
      <c r="F171" s="5" t="s">
        <v>286</v>
      </c>
      <c r="G171" s="5" t="s">
        <v>230</v>
      </c>
      <c r="H171" s="5" t="s">
        <v>328</v>
      </c>
      <c r="I171" s="5" t="s">
        <v>230</v>
      </c>
      <c r="J171" s="5" t="s">
        <v>329</v>
      </c>
      <c r="K171" s="5" t="s">
        <v>230</v>
      </c>
    </row>
    <row r="229" spans="1:3" x14ac:dyDescent="0.25">
      <c r="A229" s="1"/>
      <c r="B229" s="1"/>
      <c r="C229" s="1"/>
    </row>
    <row r="230" spans="1:3" x14ac:dyDescent="0.25">
      <c r="A230" s="2"/>
      <c r="B230" s="2"/>
      <c r="C230" s="2"/>
    </row>
    <row r="231" spans="1:3" x14ac:dyDescent="0.25">
      <c r="A231" s="2"/>
      <c r="B231" s="2"/>
      <c r="C231" s="2"/>
    </row>
    <row r="232" spans="1:3" x14ac:dyDescent="0.25">
      <c r="A232" s="2"/>
      <c r="B232" s="2"/>
      <c r="C232" s="2"/>
    </row>
    <row r="233" spans="1:3" x14ac:dyDescent="0.25">
      <c r="A233" s="2"/>
      <c r="B233" s="2"/>
      <c r="C233" s="2"/>
    </row>
    <row r="234" spans="1:3" x14ac:dyDescent="0.25">
      <c r="A234" s="2"/>
      <c r="B234" s="2"/>
      <c r="C234" s="2"/>
    </row>
    <row r="235" spans="1:3" x14ac:dyDescent="0.25">
      <c r="A235" s="2"/>
      <c r="B235" s="2"/>
      <c r="C235" s="2"/>
    </row>
    <row r="236" spans="1:3" x14ac:dyDescent="0.25">
      <c r="A236" s="2"/>
      <c r="B236" s="2"/>
      <c r="C236" s="2"/>
    </row>
    <row r="237" spans="1:3" x14ac:dyDescent="0.25">
      <c r="A237" s="2"/>
      <c r="B237" s="2"/>
      <c r="C237" s="2"/>
    </row>
    <row r="238" spans="1:3" x14ac:dyDescent="0.25">
      <c r="A238" s="2"/>
      <c r="B238" s="2"/>
      <c r="C238" s="2"/>
    </row>
    <row r="239" spans="1:3" x14ac:dyDescent="0.25">
      <c r="A239" s="2"/>
      <c r="B239" s="2"/>
      <c r="C239" s="2"/>
    </row>
    <row r="240" spans="1:3" x14ac:dyDescent="0.25">
      <c r="A240" s="2"/>
      <c r="B240" s="2"/>
      <c r="C240" s="2"/>
    </row>
    <row r="244" spans="1:3" x14ac:dyDescent="0.25">
      <c r="A244" s="2"/>
      <c r="B244" s="2"/>
      <c r="C244" s="2"/>
    </row>
  </sheetData>
  <conditionalFormatting sqref="E2:E83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E86:E166">
    <cfRule type="colorScale" priority="1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2:G83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86:G166"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2:I83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2:K83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86:I166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86:K166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5"/>
  <sheetViews>
    <sheetView topLeftCell="A115" zoomScale="85" zoomScaleNormal="85" workbookViewId="0">
      <selection activeCell="A110" sqref="A110"/>
    </sheetView>
  </sheetViews>
  <sheetFormatPr defaultColWidth="11.42578125" defaultRowHeight="15" x14ac:dyDescent="0.25"/>
  <cols>
    <col min="1" max="1" width="47.140625" bestFit="1" customWidth="1"/>
    <col min="2" max="2" width="7.85546875" bestFit="1" customWidth="1"/>
    <col min="3" max="3" width="7.140625" bestFit="1" customWidth="1"/>
    <col min="4" max="4" width="8.85546875" bestFit="1" customWidth="1"/>
    <col min="5" max="5" width="7.140625" bestFit="1" customWidth="1"/>
    <col min="6" max="6" width="8.85546875" bestFit="1" customWidth="1"/>
    <col min="7" max="7" width="7.140625" bestFit="1" customWidth="1"/>
    <col min="8" max="8" width="13" bestFit="1" customWidth="1"/>
    <col min="9" max="9" width="7.140625" customWidth="1"/>
    <col min="10" max="10" width="13" bestFit="1" customWidth="1"/>
    <col min="11" max="11" width="7.140625" bestFit="1" customWidth="1"/>
  </cols>
  <sheetData>
    <row r="1" spans="1:11" x14ac:dyDescent="0.25">
      <c r="A1" s="1" t="s">
        <v>32</v>
      </c>
      <c r="B1" s="1" t="s">
        <v>227</v>
      </c>
      <c r="C1" s="5" t="s">
        <v>230</v>
      </c>
      <c r="D1" s="5" t="s">
        <v>285</v>
      </c>
      <c r="E1" s="5" t="s">
        <v>230</v>
      </c>
      <c r="F1" s="5" t="s">
        <v>286</v>
      </c>
      <c r="G1" s="5" t="s">
        <v>230</v>
      </c>
      <c r="H1" s="5" t="s">
        <v>328</v>
      </c>
      <c r="I1" s="5" t="s">
        <v>230</v>
      </c>
      <c r="J1" s="5" t="s">
        <v>329</v>
      </c>
      <c r="K1" s="5" t="s">
        <v>230</v>
      </c>
    </row>
    <row r="2" spans="1:11" x14ac:dyDescent="0.25">
      <c r="A2" s="4" t="s">
        <v>315</v>
      </c>
      <c r="B2" s="12">
        <v>17.079999999999998</v>
      </c>
      <c r="C2" s="4">
        <f t="shared" ref="C2:C33" si="0">IF(B2&lt;C$180,0,1)</f>
        <v>0</v>
      </c>
      <c r="D2">
        <v>5.27</v>
      </c>
      <c r="E2" s="4">
        <f t="shared" ref="E2:E33" si="1">IF(D2&lt;E$180,0,1)</f>
        <v>0</v>
      </c>
      <c r="F2">
        <v>5.27</v>
      </c>
      <c r="G2" s="4">
        <f t="shared" ref="G2:G33" si="2">IF(F2&lt;G$180,0,1)</f>
        <v>0</v>
      </c>
      <c r="H2">
        <v>4.6399999999999997</v>
      </c>
      <c r="I2" s="4">
        <f t="shared" ref="I2:I33" si="3">IF(H2&lt;I$180,0,1)</f>
        <v>0</v>
      </c>
      <c r="J2">
        <v>4.6399999999999997</v>
      </c>
      <c r="K2" s="4">
        <f t="shared" ref="K2:K33" si="4">IF(J2&lt;K$180,0,1)</f>
        <v>0</v>
      </c>
    </row>
    <row r="3" spans="1:11" x14ac:dyDescent="0.25">
      <c r="A3" s="4" t="s">
        <v>314</v>
      </c>
      <c r="B3" s="12">
        <v>11.71</v>
      </c>
      <c r="C3" s="4">
        <f t="shared" si="0"/>
        <v>0</v>
      </c>
      <c r="D3">
        <v>6.21</v>
      </c>
      <c r="E3" s="4">
        <f t="shared" si="1"/>
        <v>0</v>
      </c>
      <c r="F3">
        <v>6.21</v>
      </c>
      <c r="G3" s="4">
        <f t="shared" si="2"/>
        <v>0</v>
      </c>
      <c r="H3">
        <v>6.15</v>
      </c>
      <c r="I3" s="4">
        <f t="shared" si="3"/>
        <v>0</v>
      </c>
      <c r="J3">
        <v>6.15</v>
      </c>
      <c r="K3" s="4">
        <f t="shared" si="4"/>
        <v>0</v>
      </c>
    </row>
    <row r="4" spans="1:11" x14ac:dyDescent="0.25">
      <c r="A4" s="4" t="s">
        <v>311</v>
      </c>
      <c r="B4" s="12">
        <v>26.36</v>
      </c>
      <c r="C4" s="4">
        <f t="shared" si="0"/>
        <v>1</v>
      </c>
      <c r="D4">
        <v>5.7</v>
      </c>
      <c r="E4" s="4">
        <f t="shared" si="1"/>
        <v>0</v>
      </c>
      <c r="F4">
        <v>10.95</v>
      </c>
      <c r="G4" s="4">
        <f t="shared" si="2"/>
        <v>0</v>
      </c>
      <c r="H4">
        <v>5.45</v>
      </c>
      <c r="I4" s="4">
        <f t="shared" si="3"/>
        <v>0</v>
      </c>
      <c r="J4">
        <v>9.91</v>
      </c>
      <c r="K4" s="4">
        <f t="shared" si="4"/>
        <v>0</v>
      </c>
    </row>
    <row r="5" spans="1:11" x14ac:dyDescent="0.25">
      <c r="A5" s="4" t="s">
        <v>312</v>
      </c>
      <c r="B5" s="12">
        <v>55.08</v>
      </c>
      <c r="C5" s="4">
        <f t="shared" si="0"/>
        <v>1</v>
      </c>
      <c r="D5">
        <v>9.7899999999999991</v>
      </c>
      <c r="E5" s="4">
        <f t="shared" si="1"/>
        <v>0</v>
      </c>
      <c r="F5">
        <v>17.27</v>
      </c>
      <c r="G5" s="4">
        <f t="shared" si="2"/>
        <v>1</v>
      </c>
      <c r="H5">
        <v>9.52</v>
      </c>
      <c r="I5" s="4">
        <f t="shared" si="3"/>
        <v>0</v>
      </c>
      <c r="J5">
        <v>16.27</v>
      </c>
      <c r="K5" s="4">
        <f t="shared" si="4"/>
        <v>1</v>
      </c>
    </row>
    <row r="6" spans="1:11" x14ac:dyDescent="0.25">
      <c r="A6" s="4" t="s">
        <v>313</v>
      </c>
      <c r="B6" s="12">
        <v>20.79</v>
      </c>
      <c r="C6" s="4">
        <f t="shared" si="0"/>
        <v>0</v>
      </c>
      <c r="D6">
        <v>3.98</v>
      </c>
      <c r="E6" s="4">
        <f t="shared" si="1"/>
        <v>0</v>
      </c>
      <c r="F6">
        <v>15.11</v>
      </c>
      <c r="G6" s="4">
        <f t="shared" si="2"/>
        <v>1</v>
      </c>
      <c r="H6">
        <v>4.18</v>
      </c>
      <c r="I6" s="4">
        <f t="shared" si="3"/>
        <v>0</v>
      </c>
      <c r="J6">
        <v>11.11</v>
      </c>
      <c r="K6" s="4">
        <f t="shared" si="4"/>
        <v>0</v>
      </c>
    </row>
    <row r="7" spans="1:11" x14ac:dyDescent="0.25">
      <c r="A7" s="4" t="s">
        <v>316</v>
      </c>
      <c r="B7" s="12">
        <v>23.7</v>
      </c>
      <c r="C7" s="4">
        <f t="shared" si="0"/>
        <v>0</v>
      </c>
      <c r="D7">
        <v>2.57</v>
      </c>
      <c r="E7" s="4">
        <f t="shared" si="1"/>
        <v>0</v>
      </c>
      <c r="F7">
        <v>8.51</v>
      </c>
      <c r="G7" s="4">
        <f t="shared" si="2"/>
        <v>0</v>
      </c>
      <c r="H7">
        <v>2.52</v>
      </c>
      <c r="I7" s="4">
        <f t="shared" si="3"/>
        <v>0</v>
      </c>
      <c r="J7">
        <v>8.49</v>
      </c>
      <c r="K7" s="4">
        <f t="shared" si="4"/>
        <v>0</v>
      </c>
    </row>
    <row r="8" spans="1:11" x14ac:dyDescent="0.25">
      <c r="A8" s="4" t="s">
        <v>317</v>
      </c>
      <c r="B8" s="12">
        <v>38.68</v>
      </c>
      <c r="C8" s="4">
        <f t="shared" si="0"/>
        <v>1</v>
      </c>
      <c r="D8">
        <v>3.85</v>
      </c>
      <c r="E8" s="4">
        <f t="shared" si="1"/>
        <v>0</v>
      </c>
      <c r="F8">
        <v>9.57</v>
      </c>
      <c r="G8" s="4">
        <f t="shared" si="2"/>
        <v>0</v>
      </c>
      <c r="H8">
        <v>3.92</v>
      </c>
      <c r="I8" s="4">
        <f t="shared" si="3"/>
        <v>0</v>
      </c>
      <c r="J8">
        <v>9.66</v>
      </c>
      <c r="K8" s="4">
        <f t="shared" si="4"/>
        <v>0</v>
      </c>
    </row>
    <row r="9" spans="1:11" x14ac:dyDescent="0.25">
      <c r="A9" s="4" t="s">
        <v>265</v>
      </c>
      <c r="B9" s="12">
        <v>61.96</v>
      </c>
      <c r="C9" s="4">
        <f t="shared" si="0"/>
        <v>1</v>
      </c>
      <c r="D9">
        <v>5.7</v>
      </c>
      <c r="E9" s="4">
        <f t="shared" si="1"/>
        <v>0</v>
      </c>
      <c r="F9">
        <v>11.03</v>
      </c>
      <c r="G9" s="4">
        <f t="shared" si="2"/>
        <v>0</v>
      </c>
      <c r="H9">
        <v>5.6</v>
      </c>
      <c r="I9" s="4">
        <f t="shared" si="3"/>
        <v>0</v>
      </c>
      <c r="J9">
        <v>10.75</v>
      </c>
      <c r="K9" s="4">
        <f t="shared" si="4"/>
        <v>0</v>
      </c>
    </row>
    <row r="10" spans="1:11" x14ac:dyDescent="0.25">
      <c r="A10" s="4" t="s">
        <v>318</v>
      </c>
      <c r="B10" s="12">
        <v>48.58</v>
      </c>
      <c r="C10" s="4">
        <f t="shared" si="0"/>
        <v>1</v>
      </c>
      <c r="D10">
        <v>2.85</v>
      </c>
      <c r="E10" s="4">
        <f t="shared" si="1"/>
        <v>0</v>
      </c>
      <c r="F10">
        <v>6.05</v>
      </c>
      <c r="G10" s="4">
        <f t="shared" si="2"/>
        <v>0</v>
      </c>
      <c r="H10">
        <v>2.83</v>
      </c>
      <c r="I10" s="4">
        <f t="shared" si="3"/>
        <v>0</v>
      </c>
      <c r="J10">
        <v>6.12</v>
      </c>
      <c r="K10" s="4">
        <f t="shared" si="4"/>
        <v>0</v>
      </c>
    </row>
    <row r="11" spans="1:11" x14ac:dyDescent="0.25">
      <c r="A11" s="4" t="s">
        <v>146</v>
      </c>
      <c r="B11" s="12">
        <v>75.23</v>
      </c>
      <c r="C11" s="4">
        <f t="shared" si="0"/>
        <v>1</v>
      </c>
      <c r="D11">
        <v>6.1</v>
      </c>
      <c r="E11" s="4">
        <f t="shared" si="1"/>
        <v>0</v>
      </c>
      <c r="F11">
        <v>12.11</v>
      </c>
      <c r="G11" s="4">
        <f t="shared" si="2"/>
        <v>0</v>
      </c>
      <c r="H11">
        <v>4.83</v>
      </c>
      <c r="I11" s="4">
        <f t="shared" si="3"/>
        <v>0</v>
      </c>
      <c r="J11">
        <v>10.46</v>
      </c>
      <c r="K11" s="4">
        <f t="shared" si="4"/>
        <v>0</v>
      </c>
    </row>
    <row r="12" spans="1:11" x14ac:dyDescent="0.25">
      <c r="A12" s="4" t="s">
        <v>147</v>
      </c>
      <c r="B12" s="12">
        <v>25.32</v>
      </c>
      <c r="C12" s="4">
        <f t="shared" si="0"/>
        <v>0</v>
      </c>
      <c r="D12">
        <v>4.74</v>
      </c>
      <c r="E12" s="4">
        <f t="shared" si="1"/>
        <v>0</v>
      </c>
      <c r="F12">
        <v>7.53</v>
      </c>
      <c r="G12" s="4">
        <f t="shared" si="2"/>
        <v>0</v>
      </c>
      <c r="H12">
        <v>4.1100000000000003</v>
      </c>
      <c r="I12" s="4">
        <f t="shared" si="3"/>
        <v>0</v>
      </c>
      <c r="J12">
        <v>6.9</v>
      </c>
      <c r="K12" s="4">
        <f t="shared" si="4"/>
        <v>0</v>
      </c>
    </row>
    <row r="13" spans="1:11" x14ac:dyDescent="0.25">
      <c r="A13" s="4" t="s">
        <v>148</v>
      </c>
      <c r="B13" s="12">
        <v>67.05</v>
      </c>
      <c r="C13" s="4">
        <f t="shared" si="0"/>
        <v>1</v>
      </c>
      <c r="D13">
        <v>4.26</v>
      </c>
      <c r="E13" s="4">
        <f t="shared" si="1"/>
        <v>0</v>
      </c>
      <c r="F13">
        <v>4.29</v>
      </c>
      <c r="G13" s="4">
        <f t="shared" si="2"/>
        <v>0</v>
      </c>
      <c r="H13">
        <v>3.84</v>
      </c>
      <c r="I13" s="4">
        <f t="shared" si="3"/>
        <v>0</v>
      </c>
      <c r="J13">
        <v>3.95</v>
      </c>
      <c r="K13" s="4">
        <f t="shared" si="4"/>
        <v>0</v>
      </c>
    </row>
    <row r="14" spans="1:11" x14ac:dyDescent="0.25">
      <c r="A14" s="4" t="s">
        <v>149</v>
      </c>
      <c r="B14" s="12">
        <v>94.01</v>
      </c>
      <c r="C14" s="4">
        <f t="shared" si="0"/>
        <v>1</v>
      </c>
      <c r="D14">
        <v>10.130000000000001</v>
      </c>
      <c r="E14" s="4">
        <f t="shared" si="1"/>
        <v>0</v>
      </c>
      <c r="F14">
        <v>20.079999999999998</v>
      </c>
      <c r="G14" s="4">
        <f t="shared" si="2"/>
        <v>1</v>
      </c>
      <c r="H14">
        <v>9.5399999999999991</v>
      </c>
      <c r="I14" s="4">
        <f t="shared" si="3"/>
        <v>0</v>
      </c>
      <c r="J14">
        <v>16.18</v>
      </c>
      <c r="K14" s="4">
        <f t="shared" si="4"/>
        <v>1</v>
      </c>
    </row>
    <row r="15" spans="1:11" x14ac:dyDescent="0.25">
      <c r="A15" s="4" t="s">
        <v>150</v>
      </c>
      <c r="B15" s="12">
        <v>88.13</v>
      </c>
      <c r="C15" s="4">
        <f t="shared" si="0"/>
        <v>1</v>
      </c>
      <c r="D15">
        <v>6.55</v>
      </c>
      <c r="E15" s="4">
        <f t="shared" si="1"/>
        <v>0</v>
      </c>
      <c r="F15">
        <v>13.1</v>
      </c>
      <c r="G15" s="4">
        <f t="shared" si="2"/>
        <v>0</v>
      </c>
      <c r="H15">
        <v>5.84</v>
      </c>
      <c r="I15" s="4">
        <f t="shared" si="3"/>
        <v>0</v>
      </c>
      <c r="J15">
        <v>9.9600000000000009</v>
      </c>
      <c r="K15" s="4">
        <f t="shared" si="4"/>
        <v>0</v>
      </c>
    </row>
    <row r="16" spans="1:11" x14ac:dyDescent="0.25">
      <c r="A16" s="4" t="s">
        <v>6</v>
      </c>
      <c r="B16" s="12">
        <v>14.05</v>
      </c>
      <c r="C16" s="4">
        <f t="shared" si="0"/>
        <v>0</v>
      </c>
      <c r="D16">
        <v>4.88</v>
      </c>
      <c r="E16" s="4">
        <f t="shared" si="1"/>
        <v>0</v>
      </c>
      <c r="F16">
        <v>5.95</v>
      </c>
      <c r="G16" s="4">
        <f t="shared" si="2"/>
        <v>0</v>
      </c>
      <c r="H16">
        <v>4.54</v>
      </c>
      <c r="I16" s="4">
        <f t="shared" si="3"/>
        <v>0</v>
      </c>
      <c r="J16">
        <v>5.45</v>
      </c>
      <c r="K16" s="4">
        <f t="shared" si="4"/>
        <v>0</v>
      </c>
    </row>
    <row r="17" spans="1:11" x14ac:dyDescent="0.25">
      <c r="A17" s="4" t="s">
        <v>52</v>
      </c>
      <c r="B17" s="12">
        <v>31.95</v>
      </c>
      <c r="C17" s="4">
        <f t="shared" si="0"/>
        <v>1</v>
      </c>
      <c r="D17">
        <v>3.79</v>
      </c>
      <c r="E17" s="4">
        <f t="shared" si="1"/>
        <v>0</v>
      </c>
      <c r="F17">
        <v>5.58</v>
      </c>
      <c r="G17" s="4">
        <f t="shared" si="2"/>
        <v>0</v>
      </c>
      <c r="H17">
        <v>3.93</v>
      </c>
      <c r="I17" s="4">
        <f t="shared" si="3"/>
        <v>0</v>
      </c>
      <c r="J17">
        <v>5.77</v>
      </c>
      <c r="K17" s="4">
        <f t="shared" si="4"/>
        <v>0</v>
      </c>
    </row>
    <row r="18" spans="1:11" x14ac:dyDescent="0.25">
      <c r="A18" s="4" t="s">
        <v>53</v>
      </c>
      <c r="B18" s="12">
        <v>18.649999999999999</v>
      </c>
      <c r="C18" s="4">
        <f t="shared" si="0"/>
        <v>0</v>
      </c>
      <c r="D18">
        <v>6.4</v>
      </c>
      <c r="E18" s="4">
        <f t="shared" si="1"/>
        <v>0</v>
      </c>
      <c r="F18">
        <v>6.4</v>
      </c>
      <c r="G18" s="4">
        <f t="shared" si="2"/>
        <v>0</v>
      </c>
      <c r="H18">
        <v>6.26</v>
      </c>
      <c r="I18" s="4">
        <f t="shared" si="3"/>
        <v>0</v>
      </c>
      <c r="J18">
        <v>6.26</v>
      </c>
      <c r="K18" s="4">
        <f t="shared" si="4"/>
        <v>0</v>
      </c>
    </row>
    <row r="19" spans="1:11" x14ac:dyDescent="0.25">
      <c r="A19" s="4" t="s">
        <v>89</v>
      </c>
      <c r="B19" s="12">
        <v>23.13</v>
      </c>
      <c r="C19" s="4">
        <f t="shared" si="0"/>
        <v>0</v>
      </c>
      <c r="D19">
        <v>3.67</v>
      </c>
      <c r="E19" s="4">
        <f t="shared" si="1"/>
        <v>0</v>
      </c>
      <c r="F19">
        <v>3.93</v>
      </c>
      <c r="G19" s="4">
        <f t="shared" si="2"/>
        <v>0</v>
      </c>
      <c r="H19">
        <v>3.77</v>
      </c>
      <c r="I19" s="4">
        <f t="shared" si="3"/>
        <v>0</v>
      </c>
      <c r="J19">
        <v>4.0199999999999996</v>
      </c>
      <c r="K19" s="4">
        <f t="shared" si="4"/>
        <v>0</v>
      </c>
    </row>
    <row r="20" spans="1:11" x14ac:dyDescent="0.25">
      <c r="A20" s="4" t="s">
        <v>131</v>
      </c>
      <c r="B20" s="12">
        <v>27.65</v>
      </c>
      <c r="C20" s="4">
        <f t="shared" si="0"/>
        <v>1</v>
      </c>
      <c r="D20">
        <v>6.44</v>
      </c>
      <c r="E20" s="4">
        <f t="shared" si="1"/>
        <v>0</v>
      </c>
      <c r="F20">
        <v>6.44</v>
      </c>
      <c r="G20" s="4">
        <f t="shared" si="2"/>
        <v>0</v>
      </c>
      <c r="H20">
        <v>6.21</v>
      </c>
      <c r="I20" s="4">
        <f t="shared" si="3"/>
        <v>0</v>
      </c>
      <c r="J20">
        <v>6.32</v>
      </c>
      <c r="K20" s="4">
        <f t="shared" si="4"/>
        <v>0</v>
      </c>
    </row>
    <row r="21" spans="1:11" x14ac:dyDescent="0.25">
      <c r="A21" s="4" t="s">
        <v>132</v>
      </c>
      <c r="B21" s="12">
        <v>12.41</v>
      </c>
      <c r="C21" s="4">
        <f t="shared" si="0"/>
        <v>0</v>
      </c>
      <c r="D21">
        <v>6.16</v>
      </c>
      <c r="E21" s="4">
        <f t="shared" si="1"/>
        <v>0</v>
      </c>
      <c r="F21">
        <v>6.16</v>
      </c>
      <c r="G21" s="4">
        <f t="shared" si="2"/>
        <v>0</v>
      </c>
      <c r="H21">
        <v>6.11</v>
      </c>
      <c r="I21" s="4">
        <f t="shared" si="3"/>
        <v>0</v>
      </c>
      <c r="J21">
        <v>6.11</v>
      </c>
      <c r="K21" s="4">
        <f t="shared" si="4"/>
        <v>0</v>
      </c>
    </row>
    <row r="22" spans="1:11" x14ac:dyDescent="0.25">
      <c r="A22" s="4" t="s">
        <v>133</v>
      </c>
      <c r="B22" s="12">
        <v>21.93</v>
      </c>
      <c r="C22" s="4">
        <f t="shared" si="0"/>
        <v>0</v>
      </c>
      <c r="D22">
        <v>9.5500000000000007</v>
      </c>
      <c r="E22" s="4">
        <f t="shared" si="1"/>
        <v>0</v>
      </c>
      <c r="F22">
        <v>9.93</v>
      </c>
      <c r="G22" s="4">
        <f t="shared" si="2"/>
        <v>0</v>
      </c>
      <c r="H22">
        <v>9.25</v>
      </c>
      <c r="I22" s="4">
        <f t="shared" si="3"/>
        <v>0</v>
      </c>
      <c r="J22">
        <v>9.66</v>
      </c>
      <c r="K22" s="4">
        <f t="shared" si="4"/>
        <v>0</v>
      </c>
    </row>
    <row r="23" spans="1:11" x14ac:dyDescent="0.25">
      <c r="A23" s="4" t="s">
        <v>266</v>
      </c>
      <c r="B23" s="12">
        <v>51.38</v>
      </c>
      <c r="C23" s="4">
        <f t="shared" si="0"/>
        <v>1</v>
      </c>
      <c r="D23">
        <v>7.43</v>
      </c>
      <c r="E23" s="4">
        <f t="shared" si="1"/>
        <v>0</v>
      </c>
      <c r="F23">
        <v>14.01</v>
      </c>
      <c r="G23" s="4">
        <f t="shared" si="2"/>
        <v>0</v>
      </c>
      <c r="H23">
        <v>6.89</v>
      </c>
      <c r="I23" s="4">
        <f t="shared" si="3"/>
        <v>0</v>
      </c>
      <c r="J23">
        <v>12.54</v>
      </c>
      <c r="K23" s="4">
        <f t="shared" si="4"/>
        <v>0</v>
      </c>
    </row>
    <row r="24" spans="1:11" x14ac:dyDescent="0.25">
      <c r="A24" s="4" t="s">
        <v>270</v>
      </c>
      <c r="B24" s="12">
        <v>44.73</v>
      </c>
      <c r="C24" s="4">
        <f t="shared" si="0"/>
        <v>1</v>
      </c>
      <c r="D24">
        <v>3.97</v>
      </c>
      <c r="E24" s="4">
        <f t="shared" si="1"/>
        <v>0</v>
      </c>
      <c r="F24">
        <v>7.02</v>
      </c>
      <c r="G24" s="4">
        <f t="shared" si="2"/>
        <v>0</v>
      </c>
      <c r="H24">
        <v>3.79</v>
      </c>
      <c r="I24" s="4">
        <f t="shared" si="3"/>
        <v>0</v>
      </c>
      <c r="J24">
        <v>6.62</v>
      </c>
      <c r="K24" s="4">
        <f t="shared" si="4"/>
        <v>0</v>
      </c>
    </row>
    <row r="25" spans="1:11" x14ac:dyDescent="0.25">
      <c r="A25" s="4" t="s">
        <v>244</v>
      </c>
      <c r="B25" s="12">
        <v>50.26</v>
      </c>
      <c r="C25" s="4">
        <f t="shared" si="0"/>
        <v>1</v>
      </c>
      <c r="D25">
        <v>6.94</v>
      </c>
      <c r="E25" s="4">
        <f t="shared" si="1"/>
        <v>0</v>
      </c>
      <c r="F25">
        <v>9.19</v>
      </c>
      <c r="G25" s="4">
        <f t="shared" si="2"/>
        <v>0</v>
      </c>
      <c r="H25">
        <v>6.51</v>
      </c>
      <c r="I25" s="4">
        <f t="shared" si="3"/>
        <v>0</v>
      </c>
      <c r="J25">
        <v>8.3800000000000008</v>
      </c>
      <c r="K25" s="4">
        <f t="shared" si="4"/>
        <v>0</v>
      </c>
    </row>
    <row r="26" spans="1:11" x14ac:dyDescent="0.25">
      <c r="A26" s="4" t="s">
        <v>34</v>
      </c>
      <c r="B26" s="12">
        <v>7.76</v>
      </c>
      <c r="C26" s="4">
        <f t="shared" si="0"/>
        <v>0</v>
      </c>
      <c r="D26">
        <v>10.52</v>
      </c>
      <c r="E26" s="4">
        <f t="shared" si="1"/>
        <v>1</v>
      </c>
      <c r="F26">
        <v>14.9</v>
      </c>
      <c r="G26" s="4">
        <f t="shared" si="2"/>
        <v>0</v>
      </c>
      <c r="H26">
        <v>9.57</v>
      </c>
      <c r="I26" s="4">
        <f t="shared" si="3"/>
        <v>0</v>
      </c>
      <c r="J26">
        <v>13.34</v>
      </c>
      <c r="K26" s="4">
        <f t="shared" si="4"/>
        <v>0</v>
      </c>
    </row>
    <row r="27" spans="1:11" x14ac:dyDescent="0.25">
      <c r="A27" s="4" t="s">
        <v>90</v>
      </c>
      <c r="B27" s="12">
        <v>18.88</v>
      </c>
      <c r="C27" s="4">
        <f t="shared" si="0"/>
        <v>0</v>
      </c>
      <c r="D27">
        <v>6.51</v>
      </c>
      <c r="E27" s="4">
        <f t="shared" si="1"/>
        <v>0</v>
      </c>
      <c r="F27">
        <v>9.0299999999999994</v>
      </c>
      <c r="G27" s="4">
        <f t="shared" si="2"/>
        <v>0</v>
      </c>
      <c r="H27">
        <v>6.21</v>
      </c>
      <c r="I27" s="4">
        <f t="shared" si="3"/>
        <v>0</v>
      </c>
      <c r="J27">
        <v>8.59</v>
      </c>
      <c r="K27" s="4">
        <f t="shared" si="4"/>
        <v>0</v>
      </c>
    </row>
    <row r="28" spans="1:11" x14ac:dyDescent="0.25">
      <c r="A28" s="4" t="s">
        <v>55</v>
      </c>
      <c r="B28" s="12">
        <v>9.1300000000000008</v>
      </c>
      <c r="C28" s="4">
        <f t="shared" si="0"/>
        <v>0</v>
      </c>
      <c r="D28">
        <v>5.45</v>
      </c>
      <c r="E28" s="4">
        <f t="shared" si="1"/>
        <v>0</v>
      </c>
      <c r="F28">
        <v>5.45</v>
      </c>
      <c r="G28" s="4">
        <f t="shared" si="2"/>
        <v>0</v>
      </c>
      <c r="H28">
        <v>5.19</v>
      </c>
      <c r="I28" s="4">
        <f t="shared" si="3"/>
        <v>0</v>
      </c>
      <c r="J28">
        <v>5.19</v>
      </c>
      <c r="K28" s="4">
        <f t="shared" si="4"/>
        <v>0</v>
      </c>
    </row>
    <row r="29" spans="1:11" x14ac:dyDescent="0.25">
      <c r="A29" s="4" t="s">
        <v>323</v>
      </c>
      <c r="B29" s="12">
        <v>52.42</v>
      </c>
      <c r="C29" s="4">
        <f t="shared" si="0"/>
        <v>1</v>
      </c>
      <c r="D29">
        <v>4.2300000000000004</v>
      </c>
      <c r="E29" s="4">
        <f t="shared" si="1"/>
        <v>0</v>
      </c>
      <c r="F29">
        <v>13.52</v>
      </c>
      <c r="G29" s="4">
        <f t="shared" si="2"/>
        <v>0</v>
      </c>
      <c r="H29">
        <v>3.65</v>
      </c>
      <c r="I29" s="4">
        <f t="shared" si="3"/>
        <v>0</v>
      </c>
      <c r="J29">
        <v>12.05</v>
      </c>
      <c r="K29" s="4">
        <f t="shared" si="4"/>
        <v>0</v>
      </c>
    </row>
    <row r="30" spans="1:11" x14ac:dyDescent="0.25">
      <c r="A30" s="4" t="s">
        <v>324</v>
      </c>
      <c r="B30" s="12">
        <v>23.91</v>
      </c>
      <c r="C30" s="4">
        <f t="shared" si="0"/>
        <v>0</v>
      </c>
      <c r="D30">
        <v>7.16</v>
      </c>
      <c r="E30" s="4">
        <f t="shared" si="1"/>
        <v>0</v>
      </c>
      <c r="F30">
        <v>9.61</v>
      </c>
      <c r="G30" s="4">
        <f t="shared" si="2"/>
        <v>0</v>
      </c>
      <c r="H30">
        <v>6.31</v>
      </c>
      <c r="I30" s="4">
        <f t="shared" si="3"/>
        <v>0</v>
      </c>
      <c r="J30">
        <v>8.43</v>
      </c>
      <c r="K30" s="4">
        <f t="shared" si="4"/>
        <v>0</v>
      </c>
    </row>
    <row r="31" spans="1:11" x14ac:dyDescent="0.25">
      <c r="A31" s="4" t="s">
        <v>325</v>
      </c>
      <c r="B31" s="12">
        <v>46.28</v>
      </c>
      <c r="C31" s="4">
        <f t="shared" si="0"/>
        <v>1</v>
      </c>
      <c r="D31">
        <v>5.74</v>
      </c>
      <c r="E31" s="4">
        <f t="shared" si="1"/>
        <v>0</v>
      </c>
      <c r="F31">
        <v>7.2</v>
      </c>
      <c r="G31" s="4">
        <f t="shared" si="2"/>
        <v>0</v>
      </c>
      <c r="H31">
        <v>5.38</v>
      </c>
      <c r="I31" s="4">
        <f t="shared" si="3"/>
        <v>0</v>
      </c>
      <c r="J31">
        <v>6.72</v>
      </c>
      <c r="K31" s="4">
        <f t="shared" si="4"/>
        <v>0</v>
      </c>
    </row>
    <row r="32" spans="1:11" x14ac:dyDescent="0.25">
      <c r="A32" s="4" t="s">
        <v>87</v>
      </c>
      <c r="B32" s="12">
        <v>8.57</v>
      </c>
      <c r="C32" s="4">
        <f t="shared" si="0"/>
        <v>0</v>
      </c>
      <c r="D32">
        <v>7.57</v>
      </c>
      <c r="E32" s="4">
        <f t="shared" si="1"/>
        <v>0</v>
      </c>
      <c r="F32">
        <v>7.8</v>
      </c>
      <c r="G32" s="4">
        <f t="shared" si="2"/>
        <v>0</v>
      </c>
      <c r="H32">
        <v>7.6</v>
      </c>
      <c r="I32" s="4">
        <f t="shared" si="3"/>
        <v>0</v>
      </c>
      <c r="J32">
        <v>7.82</v>
      </c>
      <c r="K32" s="4">
        <f t="shared" si="4"/>
        <v>0</v>
      </c>
    </row>
    <row r="33" spans="1:11" x14ac:dyDescent="0.25">
      <c r="A33" s="4" t="s">
        <v>124</v>
      </c>
      <c r="B33" s="12">
        <v>9.92</v>
      </c>
      <c r="C33" s="4">
        <f t="shared" si="0"/>
        <v>0</v>
      </c>
      <c r="D33">
        <v>4.1100000000000003</v>
      </c>
      <c r="E33" s="4">
        <f t="shared" si="1"/>
        <v>0</v>
      </c>
      <c r="F33">
        <v>5.75</v>
      </c>
      <c r="G33" s="4">
        <f t="shared" si="2"/>
        <v>0</v>
      </c>
      <c r="H33">
        <v>4.12</v>
      </c>
      <c r="I33" s="4">
        <f t="shared" si="3"/>
        <v>0</v>
      </c>
      <c r="J33">
        <v>5.76</v>
      </c>
      <c r="K33" s="4">
        <f t="shared" si="4"/>
        <v>0</v>
      </c>
    </row>
    <row r="34" spans="1:11" x14ac:dyDescent="0.25">
      <c r="A34" s="4" t="s">
        <v>74</v>
      </c>
      <c r="B34" s="12">
        <v>2.5</v>
      </c>
      <c r="C34" s="4">
        <f t="shared" ref="C34:C65" si="5">IF(B34&lt;C$180,0,1)</f>
        <v>0</v>
      </c>
      <c r="D34">
        <v>6.35</v>
      </c>
      <c r="E34" s="4">
        <f t="shared" ref="E34:E65" si="6">IF(D34&lt;E$180,0,1)</f>
        <v>0</v>
      </c>
      <c r="F34">
        <v>9.69</v>
      </c>
      <c r="G34" s="4">
        <f t="shared" ref="G34:G65" si="7">IF(F34&lt;G$180,0,1)</f>
        <v>0</v>
      </c>
      <c r="H34">
        <v>6.34</v>
      </c>
      <c r="I34" s="4">
        <f t="shared" ref="I34:I65" si="8">IF(H34&lt;I$180,0,1)</f>
        <v>0</v>
      </c>
      <c r="J34">
        <v>9.66</v>
      </c>
      <c r="K34" s="4">
        <f t="shared" ref="K34:K65" si="9">IF(J34&lt;K$180,0,1)</f>
        <v>0</v>
      </c>
    </row>
    <row r="35" spans="1:11" x14ac:dyDescent="0.25">
      <c r="A35" s="4" t="s">
        <v>80</v>
      </c>
      <c r="B35" s="12">
        <v>10.31</v>
      </c>
      <c r="C35" s="4">
        <f t="shared" si="5"/>
        <v>0</v>
      </c>
      <c r="D35">
        <v>7.55</v>
      </c>
      <c r="E35" s="4">
        <f t="shared" si="6"/>
        <v>0</v>
      </c>
      <c r="F35">
        <v>8.43</v>
      </c>
      <c r="G35" s="4">
        <f t="shared" si="7"/>
        <v>0</v>
      </c>
      <c r="H35">
        <v>7.75</v>
      </c>
      <c r="I35" s="4">
        <f t="shared" si="8"/>
        <v>0</v>
      </c>
      <c r="J35">
        <v>8.61</v>
      </c>
      <c r="K35" s="4">
        <f t="shared" si="9"/>
        <v>0</v>
      </c>
    </row>
    <row r="36" spans="1:11" x14ac:dyDescent="0.25">
      <c r="A36" s="4" t="s">
        <v>125</v>
      </c>
      <c r="B36" s="12">
        <v>14.04</v>
      </c>
      <c r="C36" s="4">
        <f t="shared" si="5"/>
        <v>0</v>
      </c>
      <c r="D36">
        <v>4.2300000000000004</v>
      </c>
      <c r="E36" s="4">
        <f t="shared" si="6"/>
        <v>0</v>
      </c>
      <c r="F36">
        <v>4.2300000000000004</v>
      </c>
      <c r="G36" s="4">
        <f t="shared" si="7"/>
        <v>0</v>
      </c>
      <c r="H36">
        <v>4.28</v>
      </c>
      <c r="I36" s="4">
        <f t="shared" si="8"/>
        <v>0</v>
      </c>
      <c r="J36">
        <v>4.28</v>
      </c>
      <c r="K36" s="4">
        <f t="shared" si="9"/>
        <v>0</v>
      </c>
    </row>
    <row r="37" spans="1:11" x14ac:dyDescent="0.25">
      <c r="A37" s="4" t="s">
        <v>134</v>
      </c>
      <c r="B37" s="12">
        <v>10.89</v>
      </c>
      <c r="C37" s="4">
        <f t="shared" si="5"/>
        <v>0</v>
      </c>
      <c r="D37">
        <v>4.9000000000000004</v>
      </c>
      <c r="E37" s="4">
        <f t="shared" si="6"/>
        <v>0</v>
      </c>
      <c r="F37">
        <v>5.32</v>
      </c>
      <c r="G37" s="4">
        <f t="shared" si="7"/>
        <v>0</v>
      </c>
      <c r="H37">
        <v>4.8899999999999997</v>
      </c>
      <c r="I37" s="4">
        <f t="shared" si="8"/>
        <v>0</v>
      </c>
      <c r="J37">
        <v>5.35</v>
      </c>
      <c r="K37" s="4">
        <f t="shared" si="9"/>
        <v>0</v>
      </c>
    </row>
    <row r="38" spans="1:11" x14ac:dyDescent="0.25">
      <c r="A38" s="4" t="s">
        <v>137</v>
      </c>
      <c r="B38" s="12">
        <v>12.94</v>
      </c>
      <c r="C38" s="4">
        <f t="shared" si="5"/>
        <v>0</v>
      </c>
      <c r="D38">
        <v>6.58</v>
      </c>
      <c r="E38" s="4">
        <f t="shared" si="6"/>
        <v>0</v>
      </c>
      <c r="F38">
        <v>6.83</v>
      </c>
      <c r="G38" s="4">
        <f t="shared" si="7"/>
        <v>0</v>
      </c>
      <c r="H38">
        <v>6.23</v>
      </c>
      <c r="I38" s="4">
        <f t="shared" si="8"/>
        <v>0</v>
      </c>
      <c r="J38">
        <v>6.54</v>
      </c>
      <c r="K38" s="4">
        <f t="shared" si="9"/>
        <v>0</v>
      </c>
    </row>
    <row r="39" spans="1:11" x14ac:dyDescent="0.25">
      <c r="A39" s="4" t="s">
        <v>138</v>
      </c>
      <c r="B39" s="12">
        <v>24.48</v>
      </c>
      <c r="C39" s="4">
        <f t="shared" si="5"/>
        <v>0</v>
      </c>
      <c r="D39">
        <v>6.22</v>
      </c>
      <c r="E39" s="4">
        <f t="shared" si="6"/>
        <v>0</v>
      </c>
      <c r="F39">
        <v>6.83</v>
      </c>
      <c r="G39" s="4">
        <f t="shared" si="7"/>
        <v>0</v>
      </c>
      <c r="H39">
        <v>5.96</v>
      </c>
      <c r="I39" s="4">
        <f t="shared" si="8"/>
        <v>0</v>
      </c>
      <c r="J39">
        <v>6.76</v>
      </c>
      <c r="K39" s="4">
        <f t="shared" si="9"/>
        <v>0</v>
      </c>
    </row>
    <row r="40" spans="1:11" x14ac:dyDescent="0.25">
      <c r="A40" s="4" t="s">
        <v>141</v>
      </c>
      <c r="B40" s="12">
        <v>15.36</v>
      </c>
      <c r="C40" s="4">
        <f t="shared" si="5"/>
        <v>0</v>
      </c>
      <c r="D40">
        <v>3.99</v>
      </c>
      <c r="E40" s="4">
        <f t="shared" si="6"/>
        <v>0</v>
      </c>
      <c r="F40">
        <v>3.99</v>
      </c>
      <c r="G40" s="4">
        <f t="shared" si="7"/>
        <v>0</v>
      </c>
      <c r="H40">
        <v>4.0199999999999996</v>
      </c>
      <c r="I40" s="4">
        <f t="shared" si="8"/>
        <v>0</v>
      </c>
      <c r="J40">
        <v>4.0199999999999996</v>
      </c>
      <c r="K40" s="4">
        <f t="shared" si="9"/>
        <v>0</v>
      </c>
    </row>
    <row r="41" spans="1:11" x14ac:dyDescent="0.25">
      <c r="A41" t="s">
        <v>42</v>
      </c>
      <c r="B41" s="2">
        <v>19.239999999999998</v>
      </c>
      <c r="C41" s="4">
        <f t="shared" si="5"/>
        <v>0</v>
      </c>
      <c r="D41">
        <v>15.81</v>
      </c>
      <c r="E41" s="4">
        <f t="shared" si="6"/>
        <v>1</v>
      </c>
      <c r="F41">
        <v>15.97</v>
      </c>
      <c r="G41" s="4">
        <f t="shared" si="7"/>
        <v>1</v>
      </c>
      <c r="H41">
        <v>15.42</v>
      </c>
      <c r="I41" s="4">
        <f t="shared" si="8"/>
        <v>1</v>
      </c>
      <c r="J41">
        <v>15.61</v>
      </c>
      <c r="K41" s="4">
        <f t="shared" si="9"/>
        <v>1</v>
      </c>
    </row>
    <row r="42" spans="1:11" x14ac:dyDescent="0.25">
      <c r="A42" t="s">
        <v>83</v>
      </c>
      <c r="B42" s="2">
        <v>6.78</v>
      </c>
      <c r="C42" s="4">
        <f t="shared" si="5"/>
        <v>0</v>
      </c>
      <c r="D42">
        <v>18.7</v>
      </c>
      <c r="E42" s="4">
        <f t="shared" si="6"/>
        <v>1</v>
      </c>
      <c r="F42">
        <v>18.7</v>
      </c>
      <c r="G42" s="4">
        <f t="shared" si="7"/>
        <v>1</v>
      </c>
      <c r="H42">
        <v>17.38</v>
      </c>
      <c r="I42" s="4">
        <f t="shared" si="8"/>
        <v>1</v>
      </c>
      <c r="J42">
        <v>17.39</v>
      </c>
      <c r="K42" s="4">
        <f t="shared" si="9"/>
        <v>1</v>
      </c>
    </row>
    <row r="43" spans="1:11" x14ac:dyDescent="0.25">
      <c r="A43" t="s">
        <v>84</v>
      </c>
      <c r="B43" s="2">
        <v>16.670000000000002</v>
      </c>
      <c r="C43" s="4">
        <f t="shared" si="5"/>
        <v>0</v>
      </c>
      <c r="D43">
        <v>15.96</v>
      </c>
      <c r="E43" s="4">
        <f t="shared" si="6"/>
        <v>1</v>
      </c>
      <c r="F43">
        <v>15.97</v>
      </c>
      <c r="G43" s="4">
        <f t="shared" si="7"/>
        <v>1</v>
      </c>
      <c r="H43">
        <v>14.79</v>
      </c>
      <c r="I43" s="4">
        <f t="shared" si="8"/>
        <v>1</v>
      </c>
      <c r="J43">
        <v>14.79</v>
      </c>
      <c r="K43" s="4">
        <f t="shared" si="9"/>
        <v>1</v>
      </c>
    </row>
    <row r="44" spans="1:11" x14ac:dyDescent="0.25">
      <c r="A44" t="s">
        <v>92</v>
      </c>
      <c r="B44" s="2">
        <v>56.67</v>
      </c>
      <c r="C44" s="4">
        <f t="shared" si="5"/>
        <v>1</v>
      </c>
      <c r="D44">
        <v>11.85</v>
      </c>
      <c r="E44" s="4">
        <f t="shared" si="6"/>
        <v>1</v>
      </c>
      <c r="F44">
        <v>12.62</v>
      </c>
      <c r="G44" s="4">
        <f t="shared" si="7"/>
        <v>0</v>
      </c>
      <c r="H44">
        <v>11.24</v>
      </c>
      <c r="I44" s="4">
        <f t="shared" si="8"/>
        <v>1</v>
      </c>
      <c r="J44">
        <v>11.46</v>
      </c>
      <c r="K44" s="4">
        <f t="shared" si="9"/>
        <v>0</v>
      </c>
    </row>
    <row r="45" spans="1:11" x14ac:dyDescent="0.25">
      <c r="A45" t="s">
        <v>319</v>
      </c>
      <c r="B45" s="2">
        <v>46.75</v>
      </c>
      <c r="C45" s="4">
        <f t="shared" si="5"/>
        <v>1</v>
      </c>
      <c r="D45">
        <v>7.81</v>
      </c>
      <c r="E45" s="4">
        <f t="shared" si="6"/>
        <v>0</v>
      </c>
      <c r="F45">
        <v>10.31</v>
      </c>
      <c r="G45" s="4">
        <f t="shared" si="7"/>
        <v>0</v>
      </c>
      <c r="H45">
        <v>6.39</v>
      </c>
      <c r="I45" s="4">
        <f t="shared" si="8"/>
        <v>0</v>
      </c>
      <c r="J45">
        <v>9.09</v>
      </c>
      <c r="K45" s="4">
        <f t="shared" si="9"/>
        <v>0</v>
      </c>
    </row>
    <row r="46" spans="1:11" x14ac:dyDescent="0.25">
      <c r="A46" s="4" t="s">
        <v>123</v>
      </c>
      <c r="B46" s="12">
        <v>26.85</v>
      </c>
      <c r="C46" s="4">
        <f t="shared" si="5"/>
        <v>1</v>
      </c>
      <c r="D46">
        <v>11.94</v>
      </c>
      <c r="E46" s="4">
        <f t="shared" si="6"/>
        <v>1</v>
      </c>
      <c r="F46">
        <v>14.18</v>
      </c>
      <c r="G46" s="4">
        <f t="shared" si="7"/>
        <v>0</v>
      </c>
      <c r="H46">
        <v>10.74</v>
      </c>
      <c r="I46" s="4">
        <f t="shared" si="8"/>
        <v>1</v>
      </c>
      <c r="J46">
        <v>12.93</v>
      </c>
      <c r="K46" s="4">
        <f t="shared" si="9"/>
        <v>0</v>
      </c>
    </row>
    <row r="47" spans="1:11" x14ac:dyDescent="0.25">
      <c r="A47" s="4" t="s">
        <v>122</v>
      </c>
      <c r="B47" s="12">
        <v>40.700000000000003</v>
      </c>
      <c r="C47" s="4">
        <f t="shared" si="5"/>
        <v>1</v>
      </c>
      <c r="D47">
        <v>6.34</v>
      </c>
      <c r="E47" s="4">
        <f t="shared" si="6"/>
        <v>0</v>
      </c>
      <c r="F47">
        <v>8.56</v>
      </c>
      <c r="G47" s="4">
        <f t="shared" si="7"/>
        <v>0</v>
      </c>
      <c r="H47">
        <v>6.46</v>
      </c>
      <c r="I47" s="4">
        <f t="shared" si="8"/>
        <v>0</v>
      </c>
      <c r="J47">
        <v>8.58</v>
      </c>
      <c r="K47" s="4">
        <f t="shared" si="9"/>
        <v>0</v>
      </c>
    </row>
    <row r="48" spans="1:11" x14ac:dyDescent="0.25">
      <c r="A48" s="4" t="s">
        <v>225</v>
      </c>
      <c r="B48" s="12">
        <v>9.06</v>
      </c>
      <c r="C48" s="4">
        <f t="shared" si="5"/>
        <v>0</v>
      </c>
      <c r="D48">
        <v>7.15</v>
      </c>
      <c r="E48" s="4">
        <f t="shared" si="6"/>
        <v>0</v>
      </c>
      <c r="F48">
        <v>7.15</v>
      </c>
      <c r="G48" s="4">
        <f t="shared" si="7"/>
        <v>0</v>
      </c>
      <c r="H48">
        <v>6.61</v>
      </c>
      <c r="I48" s="4">
        <f t="shared" si="8"/>
        <v>0</v>
      </c>
      <c r="J48">
        <v>6.61</v>
      </c>
      <c r="K48" s="4">
        <f t="shared" si="9"/>
        <v>0</v>
      </c>
    </row>
    <row r="49" spans="1:11" x14ac:dyDescent="0.25">
      <c r="A49" s="4" t="s">
        <v>98</v>
      </c>
      <c r="B49" s="12">
        <v>17.45</v>
      </c>
      <c r="C49" s="4">
        <f t="shared" si="5"/>
        <v>0</v>
      </c>
      <c r="D49">
        <v>8.7200000000000006</v>
      </c>
      <c r="E49" s="4">
        <f t="shared" si="6"/>
        <v>0</v>
      </c>
      <c r="F49">
        <v>9.0399999999999991</v>
      </c>
      <c r="G49" s="4">
        <f t="shared" si="7"/>
        <v>0</v>
      </c>
      <c r="H49">
        <v>8.3000000000000007</v>
      </c>
      <c r="I49" s="4">
        <f t="shared" si="8"/>
        <v>0</v>
      </c>
      <c r="J49">
        <v>8.5500000000000007</v>
      </c>
      <c r="K49" s="4">
        <f t="shared" si="9"/>
        <v>0</v>
      </c>
    </row>
    <row r="50" spans="1:11" x14ac:dyDescent="0.25">
      <c r="A50" s="4" t="s">
        <v>71</v>
      </c>
      <c r="B50" s="12">
        <v>6.98</v>
      </c>
      <c r="C50" s="4">
        <f t="shared" si="5"/>
        <v>0</v>
      </c>
      <c r="D50">
        <v>6.51</v>
      </c>
      <c r="E50" s="4">
        <f t="shared" si="6"/>
        <v>0</v>
      </c>
      <c r="F50">
        <v>10.130000000000001</v>
      </c>
      <c r="G50" s="4">
        <f t="shared" si="7"/>
        <v>0</v>
      </c>
      <c r="H50">
        <v>6.44</v>
      </c>
      <c r="I50" s="4">
        <f t="shared" si="8"/>
        <v>0</v>
      </c>
      <c r="J50">
        <v>9.7899999999999991</v>
      </c>
      <c r="K50" s="4">
        <f t="shared" si="9"/>
        <v>0</v>
      </c>
    </row>
    <row r="51" spans="1:11" x14ac:dyDescent="0.25">
      <c r="A51" s="4" t="s">
        <v>14</v>
      </c>
      <c r="B51" s="12">
        <v>24.52</v>
      </c>
      <c r="C51" s="4">
        <f t="shared" si="5"/>
        <v>0</v>
      </c>
      <c r="D51">
        <v>6.67</v>
      </c>
      <c r="E51" s="4">
        <f t="shared" si="6"/>
        <v>0</v>
      </c>
      <c r="F51">
        <v>7.4</v>
      </c>
      <c r="G51" s="4">
        <f t="shared" si="7"/>
        <v>0</v>
      </c>
      <c r="H51">
        <v>5.77</v>
      </c>
      <c r="I51" s="4">
        <f t="shared" si="8"/>
        <v>0</v>
      </c>
      <c r="J51">
        <v>6.47</v>
      </c>
      <c r="K51" s="4">
        <f t="shared" si="9"/>
        <v>0</v>
      </c>
    </row>
    <row r="52" spans="1:11" x14ac:dyDescent="0.25">
      <c r="A52" s="4" t="s">
        <v>4</v>
      </c>
      <c r="B52" s="12">
        <v>22.26</v>
      </c>
      <c r="C52" s="4">
        <f t="shared" si="5"/>
        <v>0</v>
      </c>
      <c r="D52">
        <v>7.18</v>
      </c>
      <c r="E52" s="4">
        <f t="shared" si="6"/>
        <v>0</v>
      </c>
      <c r="F52">
        <v>8.65</v>
      </c>
      <c r="G52" s="4">
        <f t="shared" si="7"/>
        <v>0</v>
      </c>
      <c r="H52">
        <v>6.27</v>
      </c>
      <c r="I52" s="4">
        <f t="shared" si="8"/>
        <v>0</v>
      </c>
      <c r="J52">
        <v>7.6</v>
      </c>
      <c r="K52" s="4">
        <f t="shared" si="9"/>
        <v>0</v>
      </c>
    </row>
    <row r="53" spans="1:11" x14ac:dyDescent="0.25">
      <c r="A53" s="4" t="s">
        <v>99</v>
      </c>
      <c r="B53" s="12">
        <v>7.32</v>
      </c>
      <c r="C53" s="4">
        <f t="shared" si="5"/>
        <v>0</v>
      </c>
      <c r="D53">
        <v>5.19</v>
      </c>
      <c r="E53" s="4">
        <f t="shared" si="6"/>
        <v>0</v>
      </c>
      <c r="F53">
        <v>6.48</v>
      </c>
      <c r="G53" s="4">
        <f t="shared" si="7"/>
        <v>0</v>
      </c>
      <c r="H53">
        <v>4.49</v>
      </c>
      <c r="I53" s="4">
        <f t="shared" si="8"/>
        <v>0</v>
      </c>
      <c r="J53">
        <v>5.0599999999999996</v>
      </c>
      <c r="K53" s="4">
        <f t="shared" si="9"/>
        <v>0</v>
      </c>
    </row>
    <row r="54" spans="1:11" x14ac:dyDescent="0.25">
      <c r="A54" s="4" t="s">
        <v>223</v>
      </c>
      <c r="B54" s="12">
        <v>14.94</v>
      </c>
      <c r="C54" s="4">
        <f t="shared" si="5"/>
        <v>0</v>
      </c>
      <c r="D54">
        <v>6.33</v>
      </c>
      <c r="E54" s="4">
        <f t="shared" si="6"/>
        <v>0</v>
      </c>
      <c r="F54">
        <v>8.67</v>
      </c>
      <c r="G54" s="4">
        <f t="shared" si="7"/>
        <v>0</v>
      </c>
      <c r="H54">
        <v>5.88</v>
      </c>
      <c r="I54" s="4">
        <f t="shared" si="8"/>
        <v>0</v>
      </c>
      <c r="J54">
        <v>7.56</v>
      </c>
      <c r="K54" s="4">
        <f t="shared" si="9"/>
        <v>0</v>
      </c>
    </row>
    <row r="55" spans="1:11" x14ac:dyDescent="0.25">
      <c r="A55" s="4" t="s">
        <v>226</v>
      </c>
      <c r="B55" s="12">
        <v>5.65</v>
      </c>
      <c r="C55" s="4">
        <f t="shared" si="5"/>
        <v>0</v>
      </c>
      <c r="D55">
        <v>7.39</v>
      </c>
      <c r="E55" s="4">
        <f t="shared" si="6"/>
        <v>0</v>
      </c>
      <c r="F55">
        <v>7.39</v>
      </c>
      <c r="G55" s="4">
        <f t="shared" si="7"/>
        <v>0</v>
      </c>
      <c r="H55">
        <v>7.09</v>
      </c>
      <c r="I55" s="4">
        <f t="shared" si="8"/>
        <v>0</v>
      </c>
      <c r="J55">
        <v>7.09</v>
      </c>
      <c r="K55" s="4">
        <f t="shared" si="9"/>
        <v>0</v>
      </c>
    </row>
    <row r="56" spans="1:11" x14ac:dyDescent="0.25">
      <c r="A56" s="4" t="s">
        <v>322</v>
      </c>
      <c r="B56" s="12">
        <v>75.14</v>
      </c>
      <c r="C56" s="4">
        <f t="shared" si="5"/>
        <v>1</v>
      </c>
      <c r="D56">
        <v>7.7</v>
      </c>
      <c r="E56" s="4">
        <f t="shared" si="6"/>
        <v>0</v>
      </c>
      <c r="F56">
        <v>10.08</v>
      </c>
      <c r="G56" s="4">
        <f t="shared" si="7"/>
        <v>0</v>
      </c>
      <c r="H56">
        <v>7.39</v>
      </c>
      <c r="I56" s="4">
        <f t="shared" si="8"/>
        <v>0</v>
      </c>
      <c r="J56">
        <v>8.8800000000000008</v>
      </c>
      <c r="K56" s="4">
        <f t="shared" si="9"/>
        <v>0</v>
      </c>
    </row>
    <row r="57" spans="1:11" x14ac:dyDescent="0.25">
      <c r="A57" s="4" t="s">
        <v>176</v>
      </c>
      <c r="B57" s="12">
        <v>26.61</v>
      </c>
      <c r="C57" s="4">
        <f t="shared" si="5"/>
        <v>1</v>
      </c>
      <c r="D57">
        <v>8.1</v>
      </c>
      <c r="E57" s="4">
        <f t="shared" si="6"/>
        <v>0</v>
      </c>
      <c r="F57">
        <v>9.24</v>
      </c>
      <c r="G57" s="4">
        <f t="shared" si="7"/>
        <v>0</v>
      </c>
      <c r="H57">
        <v>7.78</v>
      </c>
      <c r="I57" s="4">
        <f t="shared" si="8"/>
        <v>0</v>
      </c>
      <c r="J57">
        <v>8.4700000000000006</v>
      </c>
      <c r="K57" s="4">
        <f t="shared" si="9"/>
        <v>0</v>
      </c>
    </row>
    <row r="58" spans="1:11" x14ac:dyDescent="0.25">
      <c r="A58" s="4" t="s">
        <v>155</v>
      </c>
      <c r="B58" s="12">
        <v>55.13</v>
      </c>
      <c r="C58" s="4">
        <f t="shared" si="5"/>
        <v>1</v>
      </c>
      <c r="D58">
        <v>7.21</v>
      </c>
      <c r="E58" s="4">
        <f t="shared" si="6"/>
        <v>0</v>
      </c>
      <c r="F58">
        <v>15.56</v>
      </c>
      <c r="G58" s="4">
        <f t="shared" si="7"/>
        <v>1</v>
      </c>
      <c r="H58">
        <v>7.21</v>
      </c>
      <c r="I58" s="4">
        <f t="shared" si="8"/>
        <v>0</v>
      </c>
      <c r="J58">
        <v>15.56</v>
      </c>
      <c r="K58" s="4">
        <f t="shared" si="9"/>
        <v>1</v>
      </c>
    </row>
    <row r="59" spans="1:11" x14ac:dyDescent="0.25">
      <c r="A59" t="s">
        <v>326</v>
      </c>
      <c r="B59" s="12">
        <v>82.79</v>
      </c>
      <c r="C59" s="4">
        <f t="shared" si="5"/>
        <v>1</v>
      </c>
      <c r="D59">
        <v>5.47</v>
      </c>
      <c r="E59" s="4">
        <f t="shared" si="6"/>
        <v>0</v>
      </c>
      <c r="F59">
        <v>12.33</v>
      </c>
      <c r="G59" s="4">
        <f t="shared" si="7"/>
        <v>0</v>
      </c>
      <c r="H59">
        <v>5.43</v>
      </c>
      <c r="I59" s="4">
        <f t="shared" si="8"/>
        <v>0</v>
      </c>
      <c r="J59">
        <v>12.33</v>
      </c>
      <c r="K59" s="4">
        <f t="shared" si="9"/>
        <v>0</v>
      </c>
    </row>
    <row r="60" spans="1:11" x14ac:dyDescent="0.25">
      <c r="A60" t="s">
        <v>327</v>
      </c>
      <c r="B60" s="12">
        <v>49.53</v>
      </c>
      <c r="C60" s="4">
        <f t="shared" si="5"/>
        <v>1</v>
      </c>
      <c r="D60">
        <v>3.18</v>
      </c>
      <c r="E60" s="4">
        <f t="shared" si="6"/>
        <v>0</v>
      </c>
      <c r="F60">
        <v>3.59</v>
      </c>
      <c r="G60" s="4">
        <f t="shared" si="7"/>
        <v>0</v>
      </c>
      <c r="H60">
        <v>3.13</v>
      </c>
      <c r="I60" s="4">
        <f t="shared" si="8"/>
        <v>0</v>
      </c>
      <c r="J60">
        <v>3.54</v>
      </c>
      <c r="K60" s="4">
        <f t="shared" si="9"/>
        <v>0</v>
      </c>
    </row>
    <row r="61" spans="1:11" x14ac:dyDescent="0.25">
      <c r="A61" s="4" t="s">
        <v>5</v>
      </c>
      <c r="B61" s="12">
        <v>25.23</v>
      </c>
      <c r="C61" s="4">
        <f t="shared" si="5"/>
        <v>0</v>
      </c>
      <c r="D61">
        <v>8.49</v>
      </c>
      <c r="E61" s="4">
        <f t="shared" si="6"/>
        <v>0</v>
      </c>
      <c r="F61">
        <v>9.0299999999999994</v>
      </c>
      <c r="G61" s="4">
        <f t="shared" si="7"/>
        <v>0</v>
      </c>
      <c r="H61">
        <v>7.54</v>
      </c>
      <c r="I61" s="4">
        <f t="shared" si="8"/>
        <v>0</v>
      </c>
      <c r="J61">
        <v>8.4700000000000006</v>
      </c>
      <c r="K61" s="4">
        <f t="shared" si="9"/>
        <v>0</v>
      </c>
    </row>
    <row r="62" spans="1:11" x14ac:dyDescent="0.25">
      <c r="A62" s="4" t="s">
        <v>100</v>
      </c>
      <c r="B62" s="12">
        <v>22.01</v>
      </c>
      <c r="C62" s="4">
        <f t="shared" si="5"/>
        <v>0</v>
      </c>
      <c r="D62">
        <v>7.08</v>
      </c>
      <c r="E62" s="4">
        <f t="shared" si="6"/>
        <v>0</v>
      </c>
      <c r="F62">
        <v>8.77</v>
      </c>
      <c r="G62" s="4">
        <f t="shared" si="7"/>
        <v>0</v>
      </c>
      <c r="H62">
        <v>6.61</v>
      </c>
      <c r="I62" s="4">
        <f t="shared" si="8"/>
        <v>0</v>
      </c>
      <c r="J62">
        <v>8.51</v>
      </c>
      <c r="K62" s="4">
        <f t="shared" si="9"/>
        <v>0</v>
      </c>
    </row>
    <row r="63" spans="1:11" x14ac:dyDescent="0.25">
      <c r="A63" s="4" t="s">
        <v>101</v>
      </c>
      <c r="B63" s="12">
        <v>20.46</v>
      </c>
      <c r="C63" s="4">
        <f t="shared" si="5"/>
        <v>0</v>
      </c>
      <c r="D63">
        <v>5.57</v>
      </c>
      <c r="E63" s="4">
        <f t="shared" si="6"/>
        <v>0</v>
      </c>
      <c r="F63">
        <v>5.85</v>
      </c>
      <c r="G63" s="4">
        <f t="shared" si="7"/>
        <v>0</v>
      </c>
      <c r="H63">
        <v>5.25</v>
      </c>
      <c r="I63" s="4">
        <f t="shared" si="8"/>
        <v>0</v>
      </c>
      <c r="J63">
        <v>5.62</v>
      </c>
      <c r="K63" s="4">
        <f t="shared" si="9"/>
        <v>0</v>
      </c>
    </row>
    <row r="64" spans="1:11" x14ac:dyDescent="0.25">
      <c r="A64" s="4" t="s">
        <v>102</v>
      </c>
      <c r="B64" s="12">
        <v>19.3</v>
      </c>
      <c r="C64" s="4">
        <f t="shared" si="5"/>
        <v>0</v>
      </c>
      <c r="D64">
        <v>5.7</v>
      </c>
      <c r="E64" s="4">
        <f t="shared" si="6"/>
        <v>0</v>
      </c>
      <c r="F64">
        <v>5.7</v>
      </c>
      <c r="G64" s="4">
        <f t="shared" si="7"/>
        <v>0</v>
      </c>
      <c r="H64">
        <v>5.61</v>
      </c>
      <c r="I64" s="4">
        <f t="shared" si="8"/>
        <v>0</v>
      </c>
      <c r="J64">
        <v>5.61</v>
      </c>
      <c r="K64" s="4">
        <f t="shared" si="9"/>
        <v>0</v>
      </c>
    </row>
    <row r="65" spans="1:11" x14ac:dyDescent="0.25">
      <c r="A65" s="4" t="s">
        <v>70</v>
      </c>
      <c r="B65" s="12">
        <v>21.81</v>
      </c>
      <c r="C65" s="4">
        <f t="shared" si="5"/>
        <v>0</v>
      </c>
      <c r="D65">
        <v>7.02</v>
      </c>
      <c r="E65" s="4">
        <f t="shared" si="6"/>
        <v>0</v>
      </c>
      <c r="F65">
        <v>7.02</v>
      </c>
      <c r="G65" s="4">
        <f t="shared" si="7"/>
        <v>0</v>
      </c>
      <c r="H65">
        <v>6.27</v>
      </c>
      <c r="I65" s="4">
        <f t="shared" si="8"/>
        <v>0</v>
      </c>
      <c r="J65">
        <v>6.27</v>
      </c>
      <c r="K65" s="4">
        <f t="shared" si="9"/>
        <v>0</v>
      </c>
    </row>
    <row r="66" spans="1:11" x14ac:dyDescent="0.25">
      <c r="A66" s="4" t="s">
        <v>243</v>
      </c>
      <c r="B66" s="12">
        <v>40.159999999999997</v>
      </c>
      <c r="C66" s="4">
        <f t="shared" ref="C66:C83" si="10">IF(B66&lt;C$180,0,1)</f>
        <v>1</v>
      </c>
      <c r="D66">
        <v>2.74</v>
      </c>
      <c r="E66" s="4">
        <f t="shared" ref="E66:E83" si="11">IF(D66&lt;E$180,0,1)</f>
        <v>0</v>
      </c>
      <c r="F66">
        <v>9.5500000000000007</v>
      </c>
      <c r="G66" s="4">
        <f t="shared" ref="G66:G83" si="12">IF(F66&lt;G$180,0,1)</f>
        <v>0</v>
      </c>
      <c r="H66">
        <v>2.04</v>
      </c>
      <c r="I66" s="4">
        <f t="shared" ref="I66:I83" si="13">IF(H66&lt;I$180,0,1)</f>
        <v>0</v>
      </c>
      <c r="J66">
        <v>8.92</v>
      </c>
      <c r="K66" s="4">
        <f t="shared" ref="K66:K83" si="14">IF(J66&lt;K$180,0,1)</f>
        <v>0</v>
      </c>
    </row>
    <row r="67" spans="1:11" x14ac:dyDescent="0.25">
      <c r="A67" s="4" t="s">
        <v>250</v>
      </c>
      <c r="B67" s="12">
        <v>31.97</v>
      </c>
      <c r="C67" s="4">
        <f t="shared" si="10"/>
        <v>1</v>
      </c>
      <c r="D67">
        <v>4.91</v>
      </c>
      <c r="E67" s="4">
        <f t="shared" si="11"/>
        <v>0</v>
      </c>
      <c r="F67">
        <v>11.63</v>
      </c>
      <c r="G67" s="4">
        <f t="shared" si="12"/>
        <v>0</v>
      </c>
      <c r="H67">
        <v>4.46</v>
      </c>
      <c r="I67" s="4">
        <f t="shared" si="13"/>
        <v>0</v>
      </c>
      <c r="J67">
        <v>11.05</v>
      </c>
      <c r="K67" s="4">
        <f t="shared" si="14"/>
        <v>0</v>
      </c>
    </row>
    <row r="68" spans="1:11" x14ac:dyDescent="0.25">
      <c r="A68" s="4" t="s">
        <v>209</v>
      </c>
      <c r="B68" s="12">
        <v>29.98</v>
      </c>
      <c r="C68" s="4">
        <f t="shared" si="10"/>
        <v>1</v>
      </c>
      <c r="D68">
        <v>2.42</v>
      </c>
      <c r="E68" s="4">
        <f t="shared" si="11"/>
        <v>0</v>
      </c>
      <c r="F68">
        <v>7.79</v>
      </c>
      <c r="G68" s="4">
        <f t="shared" si="12"/>
        <v>0</v>
      </c>
      <c r="H68">
        <v>2.4900000000000002</v>
      </c>
      <c r="I68" s="4">
        <f t="shared" si="13"/>
        <v>0</v>
      </c>
      <c r="J68">
        <v>7.86</v>
      </c>
      <c r="K68" s="4">
        <f t="shared" si="14"/>
        <v>0</v>
      </c>
    </row>
    <row r="69" spans="1:11" x14ac:dyDescent="0.25">
      <c r="A69" s="4" t="s">
        <v>210</v>
      </c>
      <c r="B69" s="12">
        <v>4.0999999999999996</v>
      </c>
      <c r="C69" s="4">
        <f t="shared" si="10"/>
        <v>0</v>
      </c>
      <c r="D69">
        <v>7.59</v>
      </c>
      <c r="E69" s="4">
        <f t="shared" si="11"/>
        <v>0</v>
      </c>
      <c r="F69">
        <v>7.59</v>
      </c>
      <c r="G69" s="4">
        <f t="shared" si="12"/>
        <v>0</v>
      </c>
      <c r="H69">
        <v>5.78</v>
      </c>
      <c r="I69" s="4">
        <f t="shared" si="13"/>
        <v>0</v>
      </c>
      <c r="J69">
        <v>5.78</v>
      </c>
      <c r="K69" s="4">
        <f t="shared" si="14"/>
        <v>0</v>
      </c>
    </row>
    <row r="70" spans="1:11" x14ac:dyDescent="0.25">
      <c r="A70" t="s">
        <v>212</v>
      </c>
      <c r="B70" s="2">
        <v>15.25</v>
      </c>
      <c r="C70" s="4">
        <f t="shared" si="10"/>
        <v>0</v>
      </c>
      <c r="D70">
        <v>11</v>
      </c>
      <c r="E70" s="4">
        <f t="shared" si="11"/>
        <v>1</v>
      </c>
      <c r="F70">
        <v>11</v>
      </c>
      <c r="G70" s="4">
        <f t="shared" si="12"/>
        <v>0</v>
      </c>
      <c r="H70">
        <v>10.02</v>
      </c>
      <c r="I70" s="4">
        <f t="shared" si="13"/>
        <v>1</v>
      </c>
      <c r="J70">
        <v>10.02</v>
      </c>
      <c r="K70" s="4">
        <f t="shared" si="14"/>
        <v>0</v>
      </c>
    </row>
    <row r="71" spans="1:11" x14ac:dyDescent="0.25">
      <c r="A71" t="s">
        <v>213</v>
      </c>
      <c r="B71" s="2">
        <v>8.86</v>
      </c>
      <c r="C71" s="4">
        <f t="shared" si="10"/>
        <v>0</v>
      </c>
      <c r="D71">
        <v>9.99</v>
      </c>
      <c r="E71" s="4">
        <f t="shared" si="11"/>
        <v>0</v>
      </c>
      <c r="F71">
        <v>10.1</v>
      </c>
      <c r="G71" s="4">
        <f t="shared" si="12"/>
        <v>0</v>
      </c>
      <c r="H71">
        <v>9.59</v>
      </c>
      <c r="I71" s="4">
        <f t="shared" si="13"/>
        <v>0</v>
      </c>
      <c r="J71">
        <v>9.75</v>
      </c>
      <c r="K71" s="4">
        <f t="shared" si="14"/>
        <v>0</v>
      </c>
    </row>
    <row r="72" spans="1:11" x14ac:dyDescent="0.25">
      <c r="A72" t="s">
        <v>214</v>
      </c>
      <c r="B72" s="2">
        <v>9.9</v>
      </c>
      <c r="C72" s="4">
        <f t="shared" si="10"/>
        <v>0</v>
      </c>
      <c r="D72">
        <v>9.58</v>
      </c>
      <c r="E72" s="4">
        <f t="shared" si="11"/>
        <v>0</v>
      </c>
      <c r="F72">
        <v>10.96</v>
      </c>
      <c r="G72" s="4">
        <f t="shared" si="12"/>
        <v>0</v>
      </c>
      <c r="H72">
        <v>8.92</v>
      </c>
      <c r="I72" s="4">
        <f t="shared" si="13"/>
        <v>0</v>
      </c>
      <c r="J72">
        <v>10.65</v>
      </c>
      <c r="K72" s="4">
        <f t="shared" si="14"/>
        <v>0</v>
      </c>
    </row>
    <row r="73" spans="1:11" x14ac:dyDescent="0.25">
      <c r="A73" t="s">
        <v>215</v>
      </c>
      <c r="B73" s="2">
        <v>10.77</v>
      </c>
      <c r="C73" s="4">
        <f t="shared" si="10"/>
        <v>0</v>
      </c>
      <c r="D73">
        <v>9.08</v>
      </c>
      <c r="E73" s="4">
        <f t="shared" si="11"/>
        <v>0</v>
      </c>
      <c r="F73">
        <v>9.25</v>
      </c>
      <c r="G73" s="4">
        <f t="shared" si="12"/>
        <v>0</v>
      </c>
      <c r="H73">
        <v>8.92</v>
      </c>
      <c r="I73" s="4">
        <f t="shared" si="13"/>
        <v>0</v>
      </c>
      <c r="J73">
        <v>9.1199999999999992</v>
      </c>
      <c r="K73" s="4">
        <f t="shared" si="14"/>
        <v>0</v>
      </c>
    </row>
    <row r="74" spans="1:11" x14ac:dyDescent="0.25">
      <c r="A74" t="s">
        <v>216</v>
      </c>
      <c r="B74" s="2">
        <v>19.45</v>
      </c>
      <c r="C74" s="4">
        <f t="shared" si="10"/>
        <v>0</v>
      </c>
      <c r="D74">
        <v>11.55</v>
      </c>
      <c r="E74" s="4">
        <f t="shared" si="11"/>
        <v>1</v>
      </c>
      <c r="F74">
        <v>12.87</v>
      </c>
      <c r="G74" s="4">
        <f t="shared" si="12"/>
        <v>0</v>
      </c>
      <c r="H74">
        <v>10.66</v>
      </c>
      <c r="I74" s="4">
        <f t="shared" si="13"/>
        <v>1</v>
      </c>
      <c r="J74">
        <v>11.93</v>
      </c>
      <c r="K74" s="4">
        <f t="shared" si="14"/>
        <v>0</v>
      </c>
    </row>
    <row r="75" spans="1:11" x14ac:dyDescent="0.25">
      <c r="A75" t="s">
        <v>217</v>
      </c>
      <c r="B75" s="2">
        <v>12.95</v>
      </c>
      <c r="C75" s="4">
        <f t="shared" si="10"/>
        <v>0</v>
      </c>
      <c r="D75">
        <v>9.44</v>
      </c>
      <c r="E75" s="4">
        <f t="shared" si="11"/>
        <v>0</v>
      </c>
      <c r="F75">
        <v>9.51</v>
      </c>
      <c r="G75" s="4">
        <f t="shared" si="12"/>
        <v>0</v>
      </c>
      <c r="H75">
        <v>8.85</v>
      </c>
      <c r="I75" s="4">
        <f t="shared" si="13"/>
        <v>0</v>
      </c>
      <c r="J75">
        <v>9.1</v>
      </c>
      <c r="K75" s="4">
        <f t="shared" si="14"/>
        <v>0</v>
      </c>
    </row>
    <row r="76" spans="1:11" x14ac:dyDescent="0.25">
      <c r="A76" t="s">
        <v>218</v>
      </c>
      <c r="B76" s="2">
        <v>14</v>
      </c>
      <c r="C76" s="4">
        <f t="shared" si="10"/>
        <v>0</v>
      </c>
      <c r="D76">
        <v>14.11</v>
      </c>
      <c r="E76" s="4">
        <f t="shared" si="11"/>
        <v>1</v>
      </c>
      <c r="F76">
        <v>15.05</v>
      </c>
      <c r="G76" s="4">
        <f t="shared" si="12"/>
        <v>0</v>
      </c>
      <c r="H76">
        <v>12.74</v>
      </c>
      <c r="I76" s="4">
        <f t="shared" si="13"/>
        <v>1</v>
      </c>
      <c r="J76">
        <v>13.93</v>
      </c>
      <c r="K76" s="4">
        <f t="shared" si="14"/>
        <v>1</v>
      </c>
    </row>
    <row r="77" spans="1:11" x14ac:dyDescent="0.25">
      <c r="A77" t="s">
        <v>219</v>
      </c>
      <c r="B77" s="2">
        <v>15</v>
      </c>
      <c r="C77" s="4">
        <f t="shared" si="10"/>
        <v>0</v>
      </c>
      <c r="D77">
        <v>14.55</v>
      </c>
      <c r="E77" s="4">
        <f t="shared" si="11"/>
        <v>1</v>
      </c>
      <c r="F77">
        <v>14.74</v>
      </c>
      <c r="G77" s="4">
        <f t="shared" si="12"/>
        <v>0</v>
      </c>
      <c r="H77">
        <v>13.81</v>
      </c>
      <c r="I77" s="4">
        <f t="shared" si="13"/>
        <v>1</v>
      </c>
      <c r="J77">
        <v>14.03</v>
      </c>
      <c r="K77" s="4">
        <f t="shared" si="14"/>
        <v>1</v>
      </c>
    </row>
    <row r="78" spans="1:11" x14ac:dyDescent="0.25">
      <c r="A78" s="4" t="s">
        <v>151</v>
      </c>
      <c r="B78" s="12">
        <v>17.03</v>
      </c>
      <c r="C78" s="4">
        <f t="shared" si="10"/>
        <v>0</v>
      </c>
      <c r="D78">
        <v>2.99</v>
      </c>
      <c r="E78" s="4">
        <f t="shared" si="11"/>
        <v>0</v>
      </c>
      <c r="F78">
        <v>4.22</v>
      </c>
      <c r="G78" s="4">
        <f t="shared" si="12"/>
        <v>0</v>
      </c>
      <c r="H78">
        <v>2.5</v>
      </c>
      <c r="I78" s="4">
        <f t="shared" si="13"/>
        <v>0</v>
      </c>
      <c r="J78">
        <v>3.73</v>
      </c>
      <c r="K78" s="4">
        <f t="shared" si="14"/>
        <v>0</v>
      </c>
    </row>
    <row r="79" spans="1:11" x14ac:dyDescent="0.25">
      <c r="A79" s="4" t="s">
        <v>152</v>
      </c>
      <c r="B79" s="12">
        <v>14.81</v>
      </c>
      <c r="C79" s="4">
        <f t="shared" si="10"/>
        <v>0</v>
      </c>
      <c r="D79">
        <v>3.77</v>
      </c>
      <c r="E79" s="4">
        <f t="shared" si="11"/>
        <v>0</v>
      </c>
      <c r="F79">
        <v>7.46</v>
      </c>
      <c r="G79" s="4">
        <f t="shared" si="12"/>
        <v>0</v>
      </c>
      <c r="H79">
        <v>3.65</v>
      </c>
      <c r="I79" s="4">
        <f t="shared" si="13"/>
        <v>0</v>
      </c>
      <c r="J79">
        <v>7.12</v>
      </c>
      <c r="K79" s="4">
        <f t="shared" si="14"/>
        <v>0</v>
      </c>
    </row>
    <row r="80" spans="1:11" x14ac:dyDescent="0.25">
      <c r="A80" s="4" t="s">
        <v>153</v>
      </c>
      <c r="B80" s="12">
        <v>70.09</v>
      </c>
      <c r="C80" s="4">
        <f t="shared" si="10"/>
        <v>1</v>
      </c>
      <c r="D80">
        <v>5.68</v>
      </c>
      <c r="E80" s="4">
        <f t="shared" si="11"/>
        <v>0</v>
      </c>
      <c r="F80">
        <v>6.75</v>
      </c>
      <c r="G80" s="4">
        <f t="shared" si="12"/>
        <v>0</v>
      </c>
      <c r="H80">
        <v>5.48</v>
      </c>
      <c r="I80" s="4">
        <f t="shared" si="13"/>
        <v>0</v>
      </c>
      <c r="J80">
        <v>6.36</v>
      </c>
      <c r="K80" s="4">
        <f t="shared" si="14"/>
        <v>0</v>
      </c>
    </row>
    <row r="81" spans="1:11" x14ac:dyDescent="0.25">
      <c r="A81" s="4" t="s">
        <v>154</v>
      </c>
      <c r="B81" s="12">
        <v>14.66</v>
      </c>
      <c r="C81" s="4">
        <f t="shared" si="10"/>
        <v>0</v>
      </c>
      <c r="D81">
        <v>8.8000000000000007</v>
      </c>
      <c r="E81" s="4">
        <f t="shared" si="11"/>
        <v>0</v>
      </c>
      <c r="F81">
        <v>9.48</v>
      </c>
      <c r="G81" s="4">
        <f t="shared" si="12"/>
        <v>0</v>
      </c>
      <c r="H81">
        <v>8.83</v>
      </c>
      <c r="I81" s="4">
        <f t="shared" si="13"/>
        <v>0</v>
      </c>
      <c r="J81">
        <v>9.51</v>
      </c>
      <c r="K81" s="4">
        <f t="shared" si="14"/>
        <v>0</v>
      </c>
    </row>
    <row r="82" spans="1:11" x14ac:dyDescent="0.25">
      <c r="A82" s="4" t="s">
        <v>320</v>
      </c>
      <c r="B82" s="12">
        <v>30.09</v>
      </c>
      <c r="C82" s="4">
        <f t="shared" si="10"/>
        <v>1</v>
      </c>
      <c r="D82">
        <v>5.94</v>
      </c>
      <c r="E82" s="4">
        <f t="shared" si="11"/>
        <v>0</v>
      </c>
      <c r="F82">
        <v>13.91</v>
      </c>
      <c r="G82" s="4">
        <f t="shared" si="12"/>
        <v>0</v>
      </c>
      <c r="H82">
        <v>5.98</v>
      </c>
      <c r="I82" s="4">
        <f t="shared" si="13"/>
        <v>0</v>
      </c>
      <c r="J82">
        <v>13.46</v>
      </c>
      <c r="K82" s="4">
        <f t="shared" si="14"/>
        <v>0</v>
      </c>
    </row>
    <row r="83" spans="1:11" x14ac:dyDescent="0.25">
      <c r="A83" s="4" t="s">
        <v>321</v>
      </c>
      <c r="B83" s="12">
        <v>24.88</v>
      </c>
      <c r="C83" s="4">
        <f t="shared" si="10"/>
        <v>0</v>
      </c>
      <c r="D83">
        <v>7.81</v>
      </c>
      <c r="E83" s="4">
        <f t="shared" si="11"/>
        <v>0</v>
      </c>
      <c r="F83">
        <v>14.32</v>
      </c>
      <c r="G83" s="4">
        <f t="shared" si="12"/>
        <v>0</v>
      </c>
      <c r="H83">
        <v>7.69</v>
      </c>
      <c r="I83" s="4">
        <f t="shared" si="13"/>
        <v>0</v>
      </c>
      <c r="J83">
        <v>13.14</v>
      </c>
      <c r="K83" s="4">
        <f t="shared" si="14"/>
        <v>0</v>
      </c>
    </row>
    <row r="85" spans="1:11" x14ac:dyDescent="0.25">
      <c r="A85" s="1" t="s">
        <v>18</v>
      </c>
      <c r="B85" s="1" t="s">
        <v>227</v>
      </c>
      <c r="C85" s="5" t="s">
        <v>230</v>
      </c>
      <c r="D85" s="5" t="s">
        <v>285</v>
      </c>
      <c r="E85" s="5" t="s">
        <v>230</v>
      </c>
      <c r="F85" s="5" t="s">
        <v>286</v>
      </c>
      <c r="G85" s="5" t="s">
        <v>230</v>
      </c>
      <c r="H85" s="5" t="s">
        <v>328</v>
      </c>
      <c r="I85" s="5" t="s">
        <v>230</v>
      </c>
      <c r="J85" s="5" t="s">
        <v>329</v>
      </c>
      <c r="K85" s="5" t="s">
        <v>230</v>
      </c>
    </row>
    <row r="86" spans="1:11" x14ac:dyDescent="0.25">
      <c r="A86" s="12" t="s">
        <v>156</v>
      </c>
      <c r="B86" s="12">
        <v>18.75</v>
      </c>
      <c r="C86" s="4">
        <f t="shared" ref="C86:C113" si="15">IF(B86&gt;C$180,0,1)</f>
        <v>1</v>
      </c>
      <c r="D86">
        <v>11.84</v>
      </c>
      <c r="E86" s="4">
        <f t="shared" ref="E86:E113" si="16">IF(D86&gt;E$180,0,1)</f>
        <v>0</v>
      </c>
      <c r="F86">
        <v>17.2</v>
      </c>
      <c r="G86" s="4">
        <f t="shared" ref="G86:G113" si="17">IF(F86&gt;G$180,0,1)</f>
        <v>0</v>
      </c>
      <c r="H86">
        <v>11.58</v>
      </c>
      <c r="I86" s="4">
        <f t="shared" ref="I86:I113" si="18">IF(H86&gt;I$180,0,1)</f>
        <v>0</v>
      </c>
      <c r="J86">
        <v>16.8</v>
      </c>
      <c r="K86" s="4">
        <f t="shared" ref="K86:K113" si="19">IF(J86&gt;K$180,0,1)</f>
        <v>0</v>
      </c>
    </row>
    <row r="87" spans="1:11" x14ac:dyDescent="0.25">
      <c r="A87" t="s">
        <v>310</v>
      </c>
      <c r="B87" s="12">
        <v>20.94</v>
      </c>
      <c r="C87" s="4">
        <f t="shared" si="15"/>
        <v>1</v>
      </c>
      <c r="D87">
        <v>11.14</v>
      </c>
      <c r="E87" s="4">
        <f t="shared" si="16"/>
        <v>0</v>
      </c>
      <c r="F87">
        <v>17.5</v>
      </c>
      <c r="G87" s="4">
        <f t="shared" si="17"/>
        <v>0</v>
      </c>
      <c r="H87">
        <v>10.55</v>
      </c>
      <c r="I87" s="4">
        <f t="shared" si="18"/>
        <v>0</v>
      </c>
      <c r="J87">
        <v>16.71</v>
      </c>
      <c r="K87" s="4">
        <f t="shared" si="19"/>
        <v>0</v>
      </c>
    </row>
    <row r="88" spans="1:11" x14ac:dyDescent="0.25">
      <c r="A88" s="4" t="s">
        <v>289</v>
      </c>
      <c r="B88" s="12">
        <v>28.61</v>
      </c>
      <c r="C88" s="4">
        <f t="shared" si="15"/>
        <v>0</v>
      </c>
      <c r="D88">
        <v>12.72</v>
      </c>
      <c r="E88" s="4">
        <f t="shared" si="16"/>
        <v>0</v>
      </c>
      <c r="F88">
        <v>17.91</v>
      </c>
      <c r="G88" s="4">
        <f t="shared" si="17"/>
        <v>0</v>
      </c>
      <c r="H88">
        <v>11.84</v>
      </c>
      <c r="I88" s="4">
        <f t="shared" si="18"/>
        <v>0</v>
      </c>
      <c r="J88">
        <v>16.29</v>
      </c>
      <c r="K88" s="4">
        <f t="shared" si="19"/>
        <v>0</v>
      </c>
    </row>
    <row r="89" spans="1:11" x14ac:dyDescent="0.25">
      <c r="A89" s="4" t="s">
        <v>290</v>
      </c>
      <c r="B89" s="12">
        <v>58.05</v>
      </c>
      <c r="C89" s="4">
        <f t="shared" si="15"/>
        <v>0</v>
      </c>
      <c r="D89">
        <v>13.74</v>
      </c>
      <c r="E89" s="4">
        <f t="shared" si="16"/>
        <v>0</v>
      </c>
      <c r="F89">
        <v>19.79</v>
      </c>
      <c r="G89" s="4">
        <f t="shared" si="17"/>
        <v>0</v>
      </c>
      <c r="H89">
        <v>11.91</v>
      </c>
      <c r="I89" s="4">
        <f t="shared" si="18"/>
        <v>0</v>
      </c>
      <c r="J89">
        <v>17.62</v>
      </c>
      <c r="K89" s="4">
        <f t="shared" si="19"/>
        <v>0</v>
      </c>
    </row>
    <row r="90" spans="1:11" x14ac:dyDescent="0.25">
      <c r="A90" s="4" t="s">
        <v>291</v>
      </c>
      <c r="B90" s="12">
        <v>43.44</v>
      </c>
      <c r="C90" s="4">
        <f t="shared" si="15"/>
        <v>0</v>
      </c>
      <c r="D90">
        <v>17.13</v>
      </c>
      <c r="E90" s="4">
        <f t="shared" si="16"/>
        <v>0</v>
      </c>
      <c r="F90">
        <v>21.64</v>
      </c>
      <c r="G90" s="4">
        <f t="shared" si="17"/>
        <v>0</v>
      </c>
      <c r="H90">
        <v>16.88</v>
      </c>
      <c r="I90" s="4">
        <f t="shared" si="18"/>
        <v>0</v>
      </c>
      <c r="J90">
        <v>21.05</v>
      </c>
      <c r="K90" s="4">
        <f t="shared" si="19"/>
        <v>0</v>
      </c>
    </row>
    <row r="91" spans="1:11" x14ac:dyDescent="0.25">
      <c r="A91" s="4" t="s">
        <v>292</v>
      </c>
      <c r="B91" s="12">
        <v>40.99</v>
      </c>
      <c r="C91" s="4">
        <f t="shared" si="15"/>
        <v>0</v>
      </c>
      <c r="D91">
        <v>5.66</v>
      </c>
      <c r="E91" s="4">
        <f t="shared" si="16"/>
        <v>1</v>
      </c>
      <c r="F91">
        <v>9.8800000000000008</v>
      </c>
      <c r="G91" s="4">
        <f t="shared" si="17"/>
        <v>1</v>
      </c>
      <c r="H91">
        <v>5.65</v>
      </c>
      <c r="I91" s="4">
        <f t="shared" si="18"/>
        <v>1</v>
      </c>
      <c r="J91">
        <v>10.02</v>
      </c>
      <c r="K91" s="4">
        <f t="shared" si="19"/>
        <v>1</v>
      </c>
    </row>
    <row r="92" spans="1:11" x14ac:dyDescent="0.25">
      <c r="A92" s="4" t="s">
        <v>293</v>
      </c>
      <c r="B92" s="12">
        <v>25.84</v>
      </c>
      <c r="C92" s="4">
        <f t="shared" si="15"/>
        <v>0</v>
      </c>
      <c r="D92">
        <v>9.65</v>
      </c>
      <c r="E92" s="4">
        <f t="shared" si="16"/>
        <v>1</v>
      </c>
      <c r="F92">
        <v>14.62</v>
      </c>
      <c r="G92" s="4">
        <f t="shared" si="17"/>
        <v>1</v>
      </c>
      <c r="H92">
        <v>9.3699999999999992</v>
      </c>
      <c r="I92" s="4">
        <f t="shared" si="18"/>
        <v>1</v>
      </c>
      <c r="J92">
        <v>13.93</v>
      </c>
      <c r="K92" s="4">
        <f t="shared" si="19"/>
        <v>0</v>
      </c>
    </row>
    <row r="93" spans="1:11" x14ac:dyDescent="0.25">
      <c r="A93" s="4" t="s">
        <v>294</v>
      </c>
      <c r="B93" s="12">
        <v>26.54</v>
      </c>
      <c r="C93" s="4">
        <f t="shared" si="15"/>
        <v>0</v>
      </c>
      <c r="D93">
        <v>7.99</v>
      </c>
      <c r="E93" s="4">
        <f t="shared" si="16"/>
        <v>1</v>
      </c>
      <c r="F93">
        <v>12.65</v>
      </c>
      <c r="G93" s="4">
        <f t="shared" si="17"/>
        <v>1</v>
      </c>
      <c r="H93">
        <v>7.69</v>
      </c>
      <c r="I93" s="4">
        <f t="shared" si="18"/>
        <v>1</v>
      </c>
      <c r="J93">
        <v>12.02</v>
      </c>
      <c r="K93" s="4">
        <f t="shared" si="19"/>
        <v>1</v>
      </c>
    </row>
    <row r="94" spans="1:11" x14ac:dyDescent="0.25">
      <c r="A94" t="s">
        <v>305</v>
      </c>
      <c r="B94" s="12">
        <v>11.66</v>
      </c>
      <c r="C94" s="4">
        <f t="shared" si="15"/>
        <v>1</v>
      </c>
      <c r="D94">
        <v>34.81</v>
      </c>
      <c r="E94" s="4">
        <f t="shared" si="16"/>
        <v>0</v>
      </c>
      <c r="F94">
        <v>43</v>
      </c>
      <c r="G94" s="4">
        <f t="shared" si="17"/>
        <v>0</v>
      </c>
      <c r="H94">
        <v>33.39</v>
      </c>
      <c r="I94" s="4">
        <f t="shared" si="18"/>
        <v>0</v>
      </c>
      <c r="J94">
        <v>37.92</v>
      </c>
      <c r="K94" s="4">
        <f t="shared" si="19"/>
        <v>0</v>
      </c>
    </row>
    <row r="95" spans="1:11" x14ac:dyDescent="0.25">
      <c r="A95" t="s">
        <v>306</v>
      </c>
      <c r="B95" s="12">
        <v>15.88</v>
      </c>
      <c r="C95" s="4">
        <f t="shared" si="15"/>
        <v>1</v>
      </c>
      <c r="D95">
        <v>38.94</v>
      </c>
      <c r="E95" s="4">
        <f t="shared" si="16"/>
        <v>0</v>
      </c>
      <c r="F95">
        <v>47.77</v>
      </c>
      <c r="G95" s="4">
        <f t="shared" si="17"/>
        <v>0</v>
      </c>
      <c r="H95">
        <v>37.75</v>
      </c>
      <c r="I95" s="4">
        <f t="shared" si="18"/>
        <v>0</v>
      </c>
      <c r="J95">
        <v>42.45</v>
      </c>
      <c r="K95" s="4">
        <f t="shared" si="19"/>
        <v>0</v>
      </c>
    </row>
    <row r="96" spans="1:11" x14ac:dyDescent="0.25">
      <c r="A96" s="12" t="s">
        <v>114</v>
      </c>
      <c r="B96" s="12">
        <v>10.82</v>
      </c>
      <c r="C96" s="4">
        <f t="shared" si="15"/>
        <v>1</v>
      </c>
      <c r="D96">
        <v>14.43</v>
      </c>
      <c r="E96" s="4">
        <f t="shared" si="16"/>
        <v>0</v>
      </c>
      <c r="F96">
        <v>16.899999999999999</v>
      </c>
      <c r="G96" s="4">
        <f t="shared" si="17"/>
        <v>0</v>
      </c>
      <c r="H96">
        <v>14.16</v>
      </c>
      <c r="I96" s="4">
        <f t="shared" si="18"/>
        <v>0</v>
      </c>
      <c r="J96">
        <v>15.91</v>
      </c>
      <c r="K96" s="4">
        <f t="shared" si="19"/>
        <v>0</v>
      </c>
    </row>
    <row r="97" spans="1:11" x14ac:dyDescent="0.25">
      <c r="A97" s="12" t="s">
        <v>115</v>
      </c>
      <c r="B97" s="12">
        <v>70.13</v>
      </c>
      <c r="C97" s="4">
        <f t="shared" si="15"/>
        <v>0</v>
      </c>
      <c r="D97">
        <v>8.41</v>
      </c>
      <c r="E97" s="4">
        <f t="shared" si="16"/>
        <v>1</v>
      </c>
      <c r="F97">
        <v>10.96</v>
      </c>
      <c r="G97" s="4">
        <f t="shared" si="17"/>
        <v>1</v>
      </c>
      <c r="H97">
        <v>9.06</v>
      </c>
      <c r="I97" s="4">
        <f t="shared" si="18"/>
        <v>1</v>
      </c>
      <c r="J97">
        <v>10.73</v>
      </c>
      <c r="K97" s="4">
        <f t="shared" si="19"/>
        <v>1</v>
      </c>
    </row>
    <row r="98" spans="1:11" x14ac:dyDescent="0.25">
      <c r="A98" s="12" t="s">
        <v>116</v>
      </c>
      <c r="B98" s="12">
        <v>14.08</v>
      </c>
      <c r="C98" s="4">
        <f t="shared" si="15"/>
        <v>1</v>
      </c>
      <c r="D98">
        <v>24.66</v>
      </c>
      <c r="E98" s="4">
        <f t="shared" si="16"/>
        <v>0</v>
      </c>
      <c r="F98">
        <v>26.49</v>
      </c>
      <c r="G98" s="4">
        <f t="shared" si="17"/>
        <v>0</v>
      </c>
      <c r="H98">
        <v>23.81</v>
      </c>
      <c r="I98" s="4">
        <f t="shared" si="18"/>
        <v>0</v>
      </c>
      <c r="J98">
        <v>25.22</v>
      </c>
      <c r="K98" s="4">
        <f t="shared" si="19"/>
        <v>0</v>
      </c>
    </row>
    <row r="99" spans="1:11" x14ac:dyDescent="0.25">
      <c r="A99" s="12" t="s">
        <v>117</v>
      </c>
      <c r="B99" s="12">
        <v>9.01</v>
      </c>
      <c r="C99" s="4">
        <f t="shared" si="15"/>
        <v>1</v>
      </c>
      <c r="D99">
        <v>15.19</v>
      </c>
      <c r="E99" s="4">
        <f t="shared" si="16"/>
        <v>0</v>
      </c>
      <c r="F99">
        <v>24</v>
      </c>
      <c r="G99" s="4">
        <f t="shared" si="17"/>
        <v>0</v>
      </c>
      <c r="H99">
        <v>14.67</v>
      </c>
      <c r="I99" s="4">
        <f t="shared" si="18"/>
        <v>0</v>
      </c>
      <c r="J99">
        <v>22.31</v>
      </c>
      <c r="K99" s="4">
        <f t="shared" si="19"/>
        <v>0</v>
      </c>
    </row>
    <row r="100" spans="1:11" x14ac:dyDescent="0.25">
      <c r="A100" s="12" t="s">
        <v>118</v>
      </c>
      <c r="B100" s="12">
        <v>29.58</v>
      </c>
      <c r="C100" s="4">
        <f t="shared" si="15"/>
        <v>0</v>
      </c>
      <c r="D100">
        <v>12.42</v>
      </c>
      <c r="E100" s="4">
        <f t="shared" si="16"/>
        <v>0</v>
      </c>
      <c r="F100">
        <v>16.77</v>
      </c>
      <c r="G100" s="4">
        <f t="shared" si="17"/>
        <v>0</v>
      </c>
      <c r="H100">
        <v>12.45</v>
      </c>
      <c r="I100" s="4">
        <f t="shared" si="18"/>
        <v>0</v>
      </c>
      <c r="J100">
        <v>16.63</v>
      </c>
      <c r="K100" s="4">
        <f t="shared" si="19"/>
        <v>0</v>
      </c>
    </row>
    <row r="101" spans="1:11" x14ac:dyDescent="0.25">
      <c r="A101" s="12" t="s">
        <v>119</v>
      </c>
      <c r="B101" s="12">
        <v>14.23</v>
      </c>
      <c r="C101" s="4">
        <f t="shared" si="15"/>
        <v>1</v>
      </c>
      <c r="D101">
        <v>14.78</v>
      </c>
      <c r="E101" s="4">
        <f t="shared" si="16"/>
        <v>0</v>
      </c>
      <c r="F101">
        <v>20.350000000000001</v>
      </c>
      <c r="G101" s="4">
        <f t="shared" si="17"/>
        <v>0</v>
      </c>
      <c r="H101">
        <v>13.95</v>
      </c>
      <c r="I101" s="4">
        <f t="shared" si="18"/>
        <v>0</v>
      </c>
      <c r="J101">
        <v>19.37</v>
      </c>
      <c r="K101" s="4">
        <f t="shared" si="19"/>
        <v>0</v>
      </c>
    </row>
    <row r="102" spans="1:11" x14ac:dyDescent="0.25">
      <c r="A102" t="s">
        <v>335</v>
      </c>
      <c r="B102" s="12">
        <v>21.1</v>
      </c>
      <c r="C102" s="4">
        <f t="shared" si="15"/>
        <v>1</v>
      </c>
      <c r="D102">
        <v>30.29</v>
      </c>
      <c r="E102" s="4">
        <f t="shared" si="16"/>
        <v>0</v>
      </c>
      <c r="F102">
        <v>29.7</v>
      </c>
      <c r="G102" s="4">
        <f t="shared" si="17"/>
        <v>0</v>
      </c>
      <c r="H102">
        <v>30.29</v>
      </c>
      <c r="I102" s="4">
        <f t="shared" si="18"/>
        <v>0</v>
      </c>
      <c r="J102">
        <v>29.7</v>
      </c>
      <c r="K102" s="4">
        <f t="shared" si="19"/>
        <v>0</v>
      </c>
    </row>
    <row r="103" spans="1:11" x14ac:dyDescent="0.25">
      <c r="A103" t="s">
        <v>336</v>
      </c>
      <c r="B103" s="12">
        <v>16.89</v>
      </c>
      <c r="C103" s="4">
        <f t="shared" si="15"/>
        <v>1</v>
      </c>
      <c r="D103">
        <v>25.95</v>
      </c>
      <c r="E103" s="4">
        <f t="shared" si="16"/>
        <v>0</v>
      </c>
      <c r="F103">
        <v>26.9</v>
      </c>
      <c r="G103" s="4">
        <f t="shared" si="17"/>
        <v>0</v>
      </c>
      <c r="H103">
        <v>25.95</v>
      </c>
      <c r="I103" s="4">
        <f t="shared" si="18"/>
        <v>0</v>
      </c>
      <c r="J103">
        <v>26.9</v>
      </c>
      <c r="K103" s="4">
        <f t="shared" si="19"/>
        <v>0</v>
      </c>
    </row>
    <row r="104" spans="1:11" x14ac:dyDescent="0.25">
      <c r="A104" t="s">
        <v>334</v>
      </c>
      <c r="B104" s="12">
        <v>21.75</v>
      </c>
      <c r="C104" s="4">
        <f t="shared" si="15"/>
        <v>1</v>
      </c>
      <c r="D104">
        <v>17.45</v>
      </c>
      <c r="E104" s="4">
        <f t="shared" si="16"/>
        <v>0</v>
      </c>
      <c r="F104">
        <v>22.98</v>
      </c>
      <c r="G104" s="4">
        <f t="shared" si="17"/>
        <v>0</v>
      </c>
      <c r="H104">
        <v>17.45</v>
      </c>
      <c r="I104" s="4">
        <f t="shared" si="18"/>
        <v>0</v>
      </c>
      <c r="J104">
        <v>22.98</v>
      </c>
      <c r="K104" s="4">
        <f t="shared" si="19"/>
        <v>0</v>
      </c>
    </row>
    <row r="105" spans="1:11" x14ac:dyDescent="0.25">
      <c r="A105" t="s">
        <v>331</v>
      </c>
      <c r="B105" s="12">
        <v>24.41</v>
      </c>
      <c r="C105" s="4">
        <f t="shared" si="15"/>
        <v>1</v>
      </c>
      <c r="D105">
        <v>9.15</v>
      </c>
      <c r="E105" s="4">
        <f t="shared" si="16"/>
        <v>1</v>
      </c>
      <c r="F105">
        <v>13.66</v>
      </c>
      <c r="G105" s="4">
        <f t="shared" si="17"/>
        <v>1</v>
      </c>
      <c r="H105">
        <v>9.15</v>
      </c>
      <c r="I105" s="4">
        <f t="shared" si="18"/>
        <v>1</v>
      </c>
      <c r="J105">
        <v>13.66</v>
      </c>
      <c r="K105" s="4">
        <f t="shared" si="19"/>
        <v>0</v>
      </c>
    </row>
    <row r="106" spans="1:11" x14ac:dyDescent="0.25">
      <c r="A106" t="s">
        <v>332</v>
      </c>
      <c r="B106" s="12">
        <v>27.1</v>
      </c>
      <c r="C106" s="4">
        <f t="shared" si="15"/>
        <v>0</v>
      </c>
      <c r="D106">
        <v>14.12</v>
      </c>
      <c r="E106" s="4">
        <f t="shared" si="16"/>
        <v>0</v>
      </c>
      <c r="F106">
        <v>19.18</v>
      </c>
      <c r="G106" s="4">
        <f t="shared" si="17"/>
        <v>0</v>
      </c>
      <c r="H106">
        <v>14.12</v>
      </c>
      <c r="I106" s="4">
        <f t="shared" si="18"/>
        <v>0</v>
      </c>
      <c r="J106">
        <v>19.18</v>
      </c>
      <c r="K106" s="4">
        <f t="shared" si="19"/>
        <v>0</v>
      </c>
    </row>
    <row r="107" spans="1:11" x14ac:dyDescent="0.25">
      <c r="A107" t="s">
        <v>333</v>
      </c>
      <c r="B107" s="12">
        <v>26</v>
      </c>
      <c r="C107" s="4">
        <f t="shared" si="15"/>
        <v>0</v>
      </c>
      <c r="D107">
        <v>11.17</v>
      </c>
      <c r="E107" s="4">
        <f t="shared" si="16"/>
        <v>0</v>
      </c>
      <c r="F107">
        <v>15.76</v>
      </c>
      <c r="G107" s="4">
        <f t="shared" si="17"/>
        <v>0</v>
      </c>
      <c r="H107">
        <v>11.17</v>
      </c>
      <c r="I107" s="4">
        <f t="shared" si="18"/>
        <v>0</v>
      </c>
      <c r="J107">
        <v>15.76</v>
      </c>
      <c r="K107" s="4">
        <f t="shared" si="19"/>
        <v>0</v>
      </c>
    </row>
    <row r="108" spans="1:11" x14ac:dyDescent="0.25">
      <c r="A108" s="4" t="s">
        <v>31</v>
      </c>
      <c r="B108" s="12">
        <v>12.76</v>
      </c>
      <c r="C108" s="4">
        <f t="shared" si="15"/>
        <v>1</v>
      </c>
      <c r="D108">
        <v>20.53</v>
      </c>
      <c r="E108" s="4">
        <f t="shared" si="16"/>
        <v>0</v>
      </c>
      <c r="F108">
        <v>25.29</v>
      </c>
      <c r="G108" s="4">
        <f t="shared" si="17"/>
        <v>0</v>
      </c>
      <c r="H108">
        <v>20.16</v>
      </c>
      <c r="I108" s="4">
        <f t="shared" si="18"/>
        <v>0</v>
      </c>
      <c r="J108">
        <v>23.65</v>
      </c>
      <c r="K108" s="4">
        <f t="shared" si="19"/>
        <v>0</v>
      </c>
    </row>
    <row r="109" spans="1:11" x14ac:dyDescent="0.25">
      <c r="A109" s="4" t="s">
        <v>33</v>
      </c>
      <c r="B109" s="12">
        <v>32.08</v>
      </c>
      <c r="C109" s="4">
        <f t="shared" si="15"/>
        <v>0</v>
      </c>
      <c r="D109">
        <v>20.47</v>
      </c>
      <c r="E109" s="4">
        <f t="shared" si="16"/>
        <v>0</v>
      </c>
      <c r="F109">
        <v>25.9</v>
      </c>
      <c r="G109" s="4">
        <f t="shared" si="17"/>
        <v>0</v>
      </c>
      <c r="H109">
        <v>20.55</v>
      </c>
      <c r="I109" s="4">
        <f t="shared" si="18"/>
        <v>0</v>
      </c>
      <c r="J109">
        <v>24.34</v>
      </c>
      <c r="K109" s="4">
        <f t="shared" si="19"/>
        <v>0</v>
      </c>
    </row>
    <row r="110" spans="1:11" x14ac:dyDescent="0.25">
      <c r="A110" s="4" t="s">
        <v>263</v>
      </c>
      <c r="B110" s="12">
        <v>45</v>
      </c>
      <c r="C110" s="4">
        <f t="shared" si="15"/>
        <v>0</v>
      </c>
      <c r="D110">
        <v>3.1</v>
      </c>
      <c r="E110" s="4">
        <f t="shared" si="16"/>
        <v>1</v>
      </c>
      <c r="F110">
        <v>5.15</v>
      </c>
      <c r="G110" s="4">
        <f t="shared" si="17"/>
        <v>1</v>
      </c>
      <c r="H110">
        <v>2.99</v>
      </c>
      <c r="I110" s="4">
        <f t="shared" si="18"/>
        <v>1</v>
      </c>
      <c r="J110">
        <v>5.25</v>
      </c>
      <c r="K110" s="4">
        <f t="shared" si="19"/>
        <v>1</v>
      </c>
    </row>
    <row r="111" spans="1:11" x14ac:dyDescent="0.25">
      <c r="A111" s="4" t="s">
        <v>287</v>
      </c>
      <c r="B111" s="12">
        <v>20.62</v>
      </c>
      <c r="C111" s="4">
        <f t="shared" si="15"/>
        <v>1</v>
      </c>
      <c r="D111">
        <v>4.93</v>
      </c>
      <c r="E111" s="4">
        <f t="shared" si="16"/>
        <v>1</v>
      </c>
      <c r="F111">
        <v>6.56</v>
      </c>
      <c r="G111" s="4">
        <f t="shared" si="17"/>
        <v>1</v>
      </c>
      <c r="H111">
        <v>4.87</v>
      </c>
      <c r="I111" s="4">
        <f t="shared" si="18"/>
        <v>1</v>
      </c>
      <c r="J111">
        <v>6.66</v>
      </c>
      <c r="K111" s="4">
        <f t="shared" si="19"/>
        <v>1</v>
      </c>
    </row>
    <row r="112" spans="1:11" x14ac:dyDescent="0.25">
      <c r="A112" s="4" t="s">
        <v>288</v>
      </c>
      <c r="B112" s="12">
        <v>29.79</v>
      </c>
      <c r="C112" s="4">
        <f t="shared" si="15"/>
        <v>0</v>
      </c>
      <c r="D112">
        <v>5.0599999999999996</v>
      </c>
      <c r="E112" s="4">
        <f t="shared" si="16"/>
        <v>1</v>
      </c>
      <c r="F112">
        <v>6.77</v>
      </c>
      <c r="G112" s="4">
        <f t="shared" si="17"/>
        <v>1</v>
      </c>
      <c r="H112">
        <v>5.07</v>
      </c>
      <c r="I112" s="4">
        <f t="shared" si="18"/>
        <v>1</v>
      </c>
      <c r="J112">
        <v>6.92</v>
      </c>
      <c r="K112" s="4">
        <f t="shared" si="19"/>
        <v>1</v>
      </c>
    </row>
    <row r="113" spans="1:11" x14ac:dyDescent="0.25">
      <c r="A113" s="24" t="s">
        <v>330</v>
      </c>
      <c r="B113" s="12">
        <v>71.53</v>
      </c>
      <c r="C113" s="4">
        <f t="shared" si="15"/>
        <v>0</v>
      </c>
      <c r="D113">
        <v>6.24</v>
      </c>
      <c r="E113" s="4">
        <f t="shared" si="16"/>
        <v>1</v>
      </c>
      <c r="F113">
        <v>9.08</v>
      </c>
      <c r="G113" s="4">
        <f t="shared" si="17"/>
        <v>1</v>
      </c>
      <c r="H113">
        <v>6.24</v>
      </c>
      <c r="I113" s="4">
        <f t="shared" si="18"/>
        <v>1</v>
      </c>
      <c r="J113">
        <v>9.08</v>
      </c>
      <c r="K113" s="4">
        <f t="shared" si="19"/>
        <v>1</v>
      </c>
    </row>
    <row r="114" spans="1:11" x14ac:dyDescent="0.25">
      <c r="A114" t="s">
        <v>340</v>
      </c>
      <c r="B114" s="12">
        <v>14.46</v>
      </c>
      <c r="C114" s="4"/>
      <c r="D114">
        <v>19.34</v>
      </c>
      <c r="E114" s="4">
        <f t="shared" ref="E114:E115" si="20">IF(D114&gt;E$180,0,1)</f>
        <v>0</v>
      </c>
      <c r="F114">
        <v>24.86</v>
      </c>
      <c r="G114" s="4">
        <f t="shared" ref="G114:G115" si="21">IF(F114&gt;G$180,0,1)</f>
        <v>0</v>
      </c>
      <c r="H114">
        <v>19.34</v>
      </c>
      <c r="I114" s="4">
        <f t="shared" ref="I114:I115" si="22">IF(H114&gt;I$180,0,1)</f>
        <v>0</v>
      </c>
      <c r="J114">
        <v>24.86</v>
      </c>
      <c r="K114" s="4">
        <f t="shared" ref="K114:K115" si="23">IF(J114&gt;K$180,0,1)</f>
        <v>0</v>
      </c>
    </row>
    <row r="115" spans="1:11" x14ac:dyDescent="0.25">
      <c r="A115" t="s">
        <v>339</v>
      </c>
      <c r="B115" s="12">
        <v>19.52</v>
      </c>
      <c r="C115" s="4"/>
      <c r="D115">
        <v>15.15</v>
      </c>
      <c r="E115" s="4">
        <f t="shared" si="20"/>
        <v>0</v>
      </c>
      <c r="F115">
        <v>18.850000000000001</v>
      </c>
      <c r="G115" s="4">
        <f t="shared" si="21"/>
        <v>0</v>
      </c>
      <c r="H115">
        <v>15.15</v>
      </c>
      <c r="I115" s="4">
        <f t="shared" si="22"/>
        <v>0</v>
      </c>
      <c r="J115">
        <v>18.850000000000001</v>
      </c>
      <c r="K115" s="4">
        <f t="shared" si="23"/>
        <v>0</v>
      </c>
    </row>
    <row r="116" spans="1:11" x14ac:dyDescent="0.25">
      <c r="A116" s="4" t="s">
        <v>255</v>
      </c>
      <c r="B116" s="12">
        <v>65.39</v>
      </c>
      <c r="C116" s="4">
        <f t="shared" ref="C116:C126" si="24">IF(B116&gt;C$180,0,1)</f>
        <v>0</v>
      </c>
      <c r="D116">
        <v>8.41</v>
      </c>
      <c r="E116" s="4">
        <f t="shared" ref="E116:E160" si="25">IF(D116&gt;E$180,0,1)</f>
        <v>1</v>
      </c>
      <c r="F116">
        <v>13.16</v>
      </c>
      <c r="G116" s="4">
        <f t="shared" ref="G116:G160" si="26">IF(F116&gt;G$180,0,1)</f>
        <v>1</v>
      </c>
      <c r="H116">
        <v>8.09</v>
      </c>
      <c r="I116" s="4">
        <f t="shared" ref="I116:I160" si="27">IF(H116&gt;I$180,0,1)</f>
        <v>1</v>
      </c>
      <c r="J116">
        <v>13.54</v>
      </c>
      <c r="K116" s="4">
        <f t="shared" ref="K116:K160" si="28">IF(J116&gt;K$180,0,1)</f>
        <v>0</v>
      </c>
    </row>
    <row r="117" spans="1:11" x14ac:dyDescent="0.25">
      <c r="A117" s="4" t="s">
        <v>256</v>
      </c>
      <c r="B117" s="12">
        <v>33.82</v>
      </c>
      <c r="C117" s="4">
        <f t="shared" si="24"/>
        <v>0</v>
      </c>
      <c r="D117">
        <v>10.61</v>
      </c>
      <c r="E117" s="4">
        <f t="shared" si="25"/>
        <v>0</v>
      </c>
      <c r="F117">
        <v>13.6</v>
      </c>
      <c r="G117" s="4">
        <f t="shared" si="26"/>
        <v>1</v>
      </c>
      <c r="H117">
        <v>9.73</v>
      </c>
      <c r="I117" s="4">
        <f t="shared" si="27"/>
        <v>0</v>
      </c>
      <c r="J117">
        <v>12.46</v>
      </c>
      <c r="K117" s="4">
        <f t="shared" si="28"/>
        <v>1</v>
      </c>
    </row>
    <row r="118" spans="1:11" x14ac:dyDescent="0.25">
      <c r="A118" s="4" t="s">
        <v>257</v>
      </c>
      <c r="B118" s="12">
        <v>33.36</v>
      </c>
      <c r="C118" s="4">
        <f t="shared" si="24"/>
        <v>0</v>
      </c>
      <c r="D118">
        <v>12.65</v>
      </c>
      <c r="E118" s="4">
        <f t="shared" si="25"/>
        <v>0</v>
      </c>
      <c r="F118">
        <v>17.03</v>
      </c>
      <c r="G118" s="4">
        <f t="shared" si="26"/>
        <v>0</v>
      </c>
      <c r="H118">
        <v>12.27</v>
      </c>
      <c r="I118" s="4">
        <f t="shared" si="27"/>
        <v>0</v>
      </c>
      <c r="J118">
        <v>17.350000000000001</v>
      </c>
      <c r="K118" s="4">
        <f t="shared" si="28"/>
        <v>0</v>
      </c>
    </row>
    <row r="119" spans="1:11" x14ac:dyDescent="0.25">
      <c r="A119" s="4" t="s">
        <v>258</v>
      </c>
      <c r="B119" s="12">
        <v>49.2</v>
      </c>
      <c r="C119" s="4">
        <f t="shared" si="24"/>
        <v>0</v>
      </c>
      <c r="D119">
        <v>9.57</v>
      </c>
      <c r="E119" s="4">
        <f t="shared" si="25"/>
        <v>1</v>
      </c>
      <c r="F119">
        <v>13.75</v>
      </c>
      <c r="G119" s="4">
        <f t="shared" si="26"/>
        <v>1</v>
      </c>
      <c r="H119">
        <v>9.43</v>
      </c>
      <c r="I119" s="4">
        <f t="shared" si="27"/>
        <v>1</v>
      </c>
      <c r="J119">
        <v>13.05</v>
      </c>
      <c r="K119" s="4">
        <f t="shared" si="28"/>
        <v>1</v>
      </c>
    </row>
    <row r="120" spans="1:11" x14ac:dyDescent="0.25">
      <c r="A120" s="4" t="s">
        <v>259</v>
      </c>
      <c r="B120" s="12">
        <v>56.85</v>
      </c>
      <c r="C120" s="4">
        <f t="shared" si="24"/>
        <v>0</v>
      </c>
      <c r="D120">
        <v>7.56</v>
      </c>
      <c r="E120" s="4">
        <f t="shared" si="25"/>
        <v>1</v>
      </c>
      <c r="F120">
        <v>12.21</v>
      </c>
      <c r="G120" s="4">
        <f t="shared" si="26"/>
        <v>1</v>
      </c>
      <c r="H120">
        <v>7.48</v>
      </c>
      <c r="I120" s="4">
        <f t="shared" si="27"/>
        <v>1</v>
      </c>
      <c r="J120">
        <v>12.47</v>
      </c>
      <c r="K120" s="4">
        <f t="shared" si="28"/>
        <v>1</v>
      </c>
    </row>
    <row r="121" spans="1:11" x14ac:dyDescent="0.25">
      <c r="A121" s="4" t="s">
        <v>240</v>
      </c>
      <c r="B121" s="12">
        <v>72.37</v>
      </c>
      <c r="C121" s="4">
        <f t="shared" si="24"/>
        <v>0</v>
      </c>
      <c r="D121">
        <v>5.78</v>
      </c>
      <c r="E121" s="4">
        <f t="shared" si="25"/>
        <v>1</v>
      </c>
      <c r="F121">
        <v>10.19</v>
      </c>
      <c r="G121" s="4">
        <f t="shared" si="26"/>
        <v>1</v>
      </c>
      <c r="H121">
        <v>5.85</v>
      </c>
      <c r="I121" s="4">
        <f t="shared" si="27"/>
        <v>1</v>
      </c>
      <c r="J121">
        <v>10.210000000000001</v>
      </c>
      <c r="K121" s="4">
        <f t="shared" si="28"/>
        <v>1</v>
      </c>
    </row>
    <row r="122" spans="1:11" x14ac:dyDescent="0.25">
      <c r="A122" s="4" t="s">
        <v>241</v>
      </c>
      <c r="B122" s="12">
        <v>90.1</v>
      </c>
      <c r="C122" s="4">
        <f t="shared" si="24"/>
        <v>0</v>
      </c>
      <c r="D122">
        <v>17.440000000000001</v>
      </c>
      <c r="E122" s="4">
        <f t="shared" si="25"/>
        <v>0</v>
      </c>
      <c r="F122">
        <v>18.149999999999999</v>
      </c>
      <c r="G122" s="4">
        <f t="shared" si="26"/>
        <v>0</v>
      </c>
      <c r="H122">
        <v>17.39</v>
      </c>
      <c r="I122" s="4">
        <f t="shared" si="27"/>
        <v>0</v>
      </c>
      <c r="J122">
        <v>18.13</v>
      </c>
      <c r="K122" s="4">
        <f t="shared" si="28"/>
        <v>0</v>
      </c>
    </row>
    <row r="123" spans="1:11" x14ac:dyDescent="0.25">
      <c r="A123" s="4" t="s">
        <v>78</v>
      </c>
      <c r="B123" s="12">
        <v>19.95</v>
      </c>
      <c r="C123" s="4">
        <f t="shared" si="24"/>
        <v>1</v>
      </c>
      <c r="D123">
        <v>23.36</v>
      </c>
      <c r="E123" s="4">
        <f t="shared" si="25"/>
        <v>0</v>
      </c>
      <c r="F123">
        <v>28.41</v>
      </c>
      <c r="G123" s="4">
        <f t="shared" si="26"/>
        <v>0</v>
      </c>
      <c r="H123">
        <v>23.39</v>
      </c>
      <c r="I123" s="4">
        <f t="shared" si="27"/>
        <v>0</v>
      </c>
      <c r="J123">
        <v>28.4</v>
      </c>
      <c r="K123" s="4">
        <f t="shared" si="28"/>
        <v>0</v>
      </c>
    </row>
    <row r="124" spans="1:11" x14ac:dyDescent="0.25">
      <c r="A124" s="4" t="s">
        <v>239</v>
      </c>
      <c r="B124" s="12">
        <v>99.74</v>
      </c>
      <c r="C124" s="4">
        <f t="shared" si="24"/>
        <v>0</v>
      </c>
      <c r="D124">
        <v>13.9</v>
      </c>
      <c r="E124" s="4">
        <f t="shared" si="25"/>
        <v>0</v>
      </c>
      <c r="F124">
        <v>18.34</v>
      </c>
      <c r="G124" s="4">
        <f t="shared" si="26"/>
        <v>0</v>
      </c>
      <c r="H124">
        <v>13.86</v>
      </c>
      <c r="I124" s="4">
        <f t="shared" si="27"/>
        <v>0</v>
      </c>
      <c r="J124">
        <v>18.329999999999998</v>
      </c>
      <c r="K124" s="4">
        <f t="shared" si="28"/>
        <v>0</v>
      </c>
    </row>
    <row r="125" spans="1:11" x14ac:dyDescent="0.25">
      <c r="A125" s="4" t="s">
        <v>245</v>
      </c>
      <c r="B125" s="12">
        <v>74.33</v>
      </c>
      <c r="C125" s="4">
        <f t="shared" si="24"/>
        <v>0</v>
      </c>
      <c r="D125">
        <v>16.059999999999999</v>
      </c>
      <c r="E125" s="4">
        <f t="shared" si="25"/>
        <v>0</v>
      </c>
      <c r="F125">
        <v>23.42</v>
      </c>
      <c r="G125" s="4">
        <f t="shared" si="26"/>
        <v>0</v>
      </c>
      <c r="H125">
        <v>16.149999999999999</v>
      </c>
      <c r="I125" s="4">
        <f t="shared" si="27"/>
        <v>0</v>
      </c>
      <c r="J125">
        <v>23.44</v>
      </c>
      <c r="K125" s="4">
        <f t="shared" si="28"/>
        <v>0</v>
      </c>
    </row>
    <row r="126" spans="1:11" x14ac:dyDescent="0.25">
      <c r="A126" s="4" t="s">
        <v>279</v>
      </c>
      <c r="B126" s="12">
        <v>61.25</v>
      </c>
      <c r="C126" s="4">
        <f t="shared" si="24"/>
        <v>0</v>
      </c>
      <c r="D126">
        <v>9.73</v>
      </c>
      <c r="E126" s="4">
        <f t="shared" si="25"/>
        <v>1</v>
      </c>
      <c r="F126">
        <v>15.95</v>
      </c>
      <c r="G126" s="4">
        <f t="shared" si="26"/>
        <v>0</v>
      </c>
      <c r="H126">
        <v>9.73</v>
      </c>
      <c r="I126" s="4">
        <f t="shared" si="27"/>
        <v>0</v>
      </c>
      <c r="J126">
        <v>15.94</v>
      </c>
      <c r="K126" s="4">
        <f t="shared" si="28"/>
        <v>0</v>
      </c>
    </row>
    <row r="127" spans="1:11" x14ac:dyDescent="0.25">
      <c r="A127" s="4" t="s">
        <v>338</v>
      </c>
      <c r="B127" s="12">
        <v>15.72</v>
      </c>
      <c r="C127" s="4"/>
      <c r="D127">
        <v>17.86</v>
      </c>
      <c r="E127" s="4">
        <f t="shared" si="25"/>
        <v>0</v>
      </c>
      <c r="F127">
        <v>23.86</v>
      </c>
      <c r="G127" s="4">
        <f t="shared" si="26"/>
        <v>0</v>
      </c>
      <c r="H127">
        <v>17.86</v>
      </c>
      <c r="I127" s="4">
        <f t="shared" si="27"/>
        <v>0</v>
      </c>
      <c r="J127">
        <v>23.86</v>
      </c>
      <c r="K127" s="4">
        <f t="shared" si="28"/>
        <v>0</v>
      </c>
    </row>
    <row r="128" spans="1:11" x14ac:dyDescent="0.25">
      <c r="A128" t="s">
        <v>337</v>
      </c>
      <c r="B128" s="12">
        <v>16</v>
      </c>
      <c r="C128" s="4">
        <f t="shared" ref="C128:C160" si="29">IF(B128&gt;C$180,0,1)</f>
        <v>1</v>
      </c>
      <c r="D128">
        <v>25.3</v>
      </c>
      <c r="E128" s="4">
        <f t="shared" si="25"/>
        <v>0</v>
      </c>
      <c r="F128">
        <v>27.78</v>
      </c>
      <c r="G128" s="4">
        <f t="shared" si="26"/>
        <v>0</v>
      </c>
      <c r="H128">
        <v>25.3</v>
      </c>
      <c r="I128" s="4">
        <f t="shared" si="27"/>
        <v>0</v>
      </c>
      <c r="J128">
        <v>27.78</v>
      </c>
      <c r="K128" s="4">
        <f t="shared" si="28"/>
        <v>0</v>
      </c>
    </row>
    <row r="129" spans="1:11" x14ac:dyDescent="0.25">
      <c r="A129" s="12" t="s">
        <v>111</v>
      </c>
      <c r="B129" s="12">
        <v>17.38</v>
      </c>
      <c r="C129" s="4">
        <f t="shared" si="29"/>
        <v>1</v>
      </c>
      <c r="D129">
        <v>24.92</v>
      </c>
      <c r="E129" s="4">
        <f t="shared" si="25"/>
        <v>0</v>
      </c>
      <c r="F129">
        <v>30.12</v>
      </c>
      <c r="G129" s="4">
        <f t="shared" si="26"/>
        <v>0</v>
      </c>
      <c r="H129">
        <v>24.52</v>
      </c>
      <c r="I129" s="4">
        <f t="shared" si="27"/>
        <v>0</v>
      </c>
      <c r="J129">
        <v>27.65</v>
      </c>
      <c r="K129" s="4">
        <f t="shared" si="28"/>
        <v>0</v>
      </c>
    </row>
    <row r="130" spans="1:11" x14ac:dyDescent="0.25">
      <c r="A130" s="4" t="s">
        <v>112</v>
      </c>
      <c r="B130" s="12">
        <v>16.440000000000001</v>
      </c>
      <c r="C130" s="4">
        <f t="shared" si="29"/>
        <v>1</v>
      </c>
      <c r="D130">
        <v>24.54</v>
      </c>
      <c r="E130" s="4">
        <f t="shared" si="25"/>
        <v>0</v>
      </c>
      <c r="F130">
        <v>31.9</v>
      </c>
      <c r="G130" s="4">
        <f t="shared" si="26"/>
        <v>0</v>
      </c>
      <c r="H130">
        <v>24.41</v>
      </c>
      <c r="I130" s="4">
        <f t="shared" si="27"/>
        <v>0</v>
      </c>
      <c r="J130">
        <v>28.96</v>
      </c>
      <c r="K130" s="4">
        <f t="shared" si="28"/>
        <v>0</v>
      </c>
    </row>
    <row r="131" spans="1:11" x14ac:dyDescent="0.25">
      <c r="A131" s="4" t="s">
        <v>113</v>
      </c>
      <c r="B131" s="12">
        <v>34.74</v>
      </c>
      <c r="C131" s="4">
        <f t="shared" si="29"/>
        <v>0</v>
      </c>
      <c r="D131">
        <v>12.08</v>
      </c>
      <c r="E131" s="4">
        <f t="shared" si="25"/>
        <v>0</v>
      </c>
      <c r="F131">
        <v>13.79</v>
      </c>
      <c r="G131" s="4">
        <f t="shared" si="26"/>
        <v>1</v>
      </c>
      <c r="H131">
        <v>11.43</v>
      </c>
      <c r="I131" s="4">
        <f t="shared" si="27"/>
        <v>0</v>
      </c>
      <c r="J131">
        <v>12.59</v>
      </c>
      <c r="K131" s="4">
        <f t="shared" si="28"/>
        <v>1</v>
      </c>
    </row>
    <row r="132" spans="1:11" x14ac:dyDescent="0.25">
      <c r="A132" s="4" t="s">
        <v>103</v>
      </c>
      <c r="B132" s="12">
        <v>56.94</v>
      </c>
      <c r="C132" s="4">
        <f t="shared" si="29"/>
        <v>0</v>
      </c>
      <c r="D132">
        <v>12.5</v>
      </c>
      <c r="E132" s="4">
        <f t="shared" si="25"/>
        <v>0</v>
      </c>
      <c r="F132">
        <v>17.04</v>
      </c>
      <c r="G132" s="4">
        <f t="shared" si="26"/>
        <v>0</v>
      </c>
      <c r="H132">
        <v>11.33</v>
      </c>
      <c r="I132" s="4">
        <f t="shared" si="27"/>
        <v>0</v>
      </c>
      <c r="J132">
        <v>14.69</v>
      </c>
      <c r="K132" s="4">
        <f t="shared" si="28"/>
        <v>0</v>
      </c>
    </row>
    <row r="133" spans="1:11" x14ac:dyDescent="0.25">
      <c r="A133" s="4" t="s">
        <v>104</v>
      </c>
      <c r="B133" s="12">
        <v>61.37</v>
      </c>
      <c r="C133" s="4">
        <f t="shared" si="29"/>
        <v>0</v>
      </c>
      <c r="D133">
        <v>15.53</v>
      </c>
      <c r="E133" s="4">
        <f t="shared" si="25"/>
        <v>0</v>
      </c>
      <c r="F133">
        <v>21.55</v>
      </c>
      <c r="G133" s="4">
        <f t="shared" si="26"/>
        <v>0</v>
      </c>
      <c r="H133">
        <v>14.81</v>
      </c>
      <c r="I133" s="4">
        <f t="shared" si="27"/>
        <v>0</v>
      </c>
      <c r="J133">
        <v>18.88</v>
      </c>
      <c r="K133" s="4">
        <f t="shared" si="28"/>
        <v>0</v>
      </c>
    </row>
    <row r="134" spans="1:11" x14ac:dyDescent="0.25">
      <c r="A134" s="4" t="s">
        <v>105</v>
      </c>
      <c r="B134" s="12">
        <v>31.11</v>
      </c>
      <c r="C134" s="4">
        <f t="shared" si="29"/>
        <v>0</v>
      </c>
      <c r="D134">
        <v>11.56</v>
      </c>
      <c r="E134" s="4">
        <f t="shared" si="25"/>
        <v>0</v>
      </c>
      <c r="F134">
        <v>17.95</v>
      </c>
      <c r="G134" s="4">
        <f t="shared" si="26"/>
        <v>0</v>
      </c>
      <c r="H134">
        <v>11.07</v>
      </c>
      <c r="I134" s="4">
        <f t="shared" si="27"/>
        <v>0</v>
      </c>
      <c r="J134">
        <v>15.36</v>
      </c>
      <c r="K134" s="4">
        <f t="shared" si="28"/>
        <v>0</v>
      </c>
    </row>
    <row r="135" spans="1:11" x14ac:dyDescent="0.25">
      <c r="A135" s="4" t="s">
        <v>237</v>
      </c>
      <c r="B135" s="12">
        <v>96.76</v>
      </c>
      <c r="C135" s="4">
        <f t="shared" si="29"/>
        <v>0</v>
      </c>
      <c r="D135">
        <v>22.06</v>
      </c>
      <c r="E135" s="4">
        <f t="shared" si="25"/>
        <v>0</v>
      </c>
      <c r="F135">
        <v>22.33</v>
      </c>
      <c r="G135" s="4">
        <f t="shared" si="26"/>
        <v>0</v>
      </c>
      <c r="H135">
        <v>21.25</v>
      </c>
      <c r="I135" s="4">
        <f t="shared" si="27"/>
        <v>0</v>
      </c>
      <c r="J135">
        <v>21.25</v>
      </c>
      <c r="K135" s="4">
        <f t="shared" si="28"/>
        <v>0</v>
      </c>
    </row>
    <row r="136" spans="1:11" x14ac:dyDescent="0.25">
      <c r="A136" s="4" t="s">
        <v>238</v>
      </c>
      <c r="B136" s="12">
        <v>90.12</v>
      </c>
      <c r="C136" s="4">
        <f t="shared" si="29"/>
        <v>0</v>
      </c>
      <c r="D136">
        <v>7.21</v>
      </c>
      <c r="E136" s="4">
        <f t="shared" si="25"/>
        <v>1</v>
      </c>
      <c r="F136">
        <v>16.440000000000001</v>
      </c>
      <c r="G136" s="4">
        <f t="shared" si="26"/>
        <v>0</v>
      </c>
      <c r="H136">
        <v>6.88</v>
      </c>
      <c r="I136" s="4">
        <f t="shared" si="27"/>
        <v>1</v>
      </c>
      <c r="J136">
        <v>14.95</v>
      </c>
      <c r="K136" s="4">
        <f t="shared" si="28"/>
        <v>0</v>
      </c>
    </row>
    <row r="137" spans="1:11" x14ac:dyDescent="0.25">
      <c r="A137" s="4" t="s">
        <v>28</v>
      </c>
      <c r="B137" s="12">
        <v>10.11</v>
      </c>
      <c r="C137" s="4">
        <f t="shared" si="29"/>
        <v>1</v>
      </c>
      <c r="D137">
        <v>38.880000000000003</v>
      </c>
      <c r="E137" s="4">
        <f t="shared" si="25"/>
        <v>0</v>
      </c>
      <c r="F137">
        <v>44.39</v>
      </c>
      <c r="G137" s="4">
        <f t="shared" si="26"/>
        <v>0</v>
      </c>
      <c r="H137">
        <v>38.549999999999997</v>
      </c>
      <c r="I137" s="4">
        <f t="shared" si="27"/>
        <v>0</v>
      </c>
      <c r="J137">
        <v>40.79</v>
      </c>
      <c r="K137" s="4">
        <f t="shared" si="28"/>
        <v>0</v>
      </c>
    </row>
    <row r="138" spans="1:11" x14ac:dyDescent="0.25">
      <c r="A138" s="4" t="s">
        <v>29</v>
      </c>
      <c r="B138" s="12">
        <v>12.85</v>
      </c>
      <c r="C138" s="4">
        <f t="shared" si="29"/>
        <v>1</v>
      </c>
      <c r="D138">
        <v>26.44</v>
      </c>
      <c r="E138" s="4">
        <f t="shared" si="25"/>
        <v>0</v>
      </c>
      <c r="F138">
        <v>34.229999999999997</v>
      </c>
      <c r="G138" s="4">
        <f t="shared" si="26"/>
        <v>0</v>
      </c>
      <c r="H138">
        <v>26.03</v>
      </c>
      <c r="I138" s="4">
        <f t="shared" si="27"/>
        <v>0</v>
      </c>
      <c r="J138">
        <v>30.74</v>
      </c>
      <c r="K138" s="4">
        <f t="shared" si="28"/>
        <v>0</v>
      </c>
    </row>
    <row r="139" spans="1:11" x14ac:dyDescent="0.25">
      <c r="A139" s="4" t="s">
        <v>30</v>
      </c>
      <c r="B139" s="12">
        <v>17.309999999999999</v>
      </c>
      <c r="C139" s="4">
        <f t="shared" si="29"/>
        <v>1</v>
      </c>
      <c r="D139">
        <v>27.58</v>
      </c>
      <c r="E139" s="4">
        <f t="shared" si="25"/>
        <v>0</v>
      </c>
      <c r="F139">
        <v>33.36</v>
      </c>
      <c r="G139" s="4">
        <f t="shared" si="26"/>
        <v>0</v>
      </c>
      <c r="H139">
        <v>26.09</v>
      </c>
      <c r="I139" s="4">
        <f t="shared" si="27"/>
        <v>0</v>
      </c>
      <c r="J139">
        <v>30.67</v>
      </c>
      <c r="K139" s="4">
        <f t="shared" si="28"/>
        <v>0</v>
      </c>
    </row>
    <row r="140" spans="1:11" x14ac:dyDescent="0.25">
      <c r="A140" s="4" t="s">
        <v>107</v>
      </c>
      <c r="B140" s="12">
        <v>20.96</v>
      </c>
      <c r="C140" s="4">
        <f t="shared" si="29"/>
        <v>1</v>
      </c>
      <c r="D140">
        <v>19.91</v>
      </c>
      <c r="E140" s="4">
        <f t="shared" si="25"/>
        <v>0</v>
      </c>
      <c r="F140">
        <v>26.2</v>
      </c>
      <c r="G140" s="4">
        <f t="shared" si="26"/>
        <v>0</v>
      </c>
      <c r="H140">
        <v>18.850000000000001</v>
      </c>
      <c r="I140" s="4">
        <f t="shared" si="27"/>
        <v>0</v>
      </c>
      <c r="J140">
        <v>23.15</v>
      </c>
      <c r="K140" s="4">
        <f t="shared" si="28"/>
        <v>0</v>
      </c>
    </row>
    <row r="141" spans="1:11" x14ac:dyDescent="0.25">
      <c r="A141" s="4" t="s">
        <v>108</v>
      </c>
      <c r="B141" s="12">
        <v>19.41</v>
      </c>
      <c r="C141" s="4">
        <f t="shared" si="29"/>
        <v>1</v>
      </c>
      <c r="D141">
        <v>14.58</v>
      </c>
      <c r="E141" s="4">
        <f t="shared" si="25"/>
        <v>0</v>
      </c>
      <c r="F141">
        <v>19.87</v>
      </c>
      <c r="G141" s="4">
        <f t="shared" si="26"/>
        <v>0</v>
      </c>
      <c r="H141">
        <v>13.48</v>
      </c>
      <c r="I141" s="4">
        <f t="shared" si="27"/>
        <v>0</v>
      </c>
      <c r="J141">
        <v>17.97</v>
      </c>
      <c r="K141" s="4">
        <f t="shared" si="28"/>
        <v>0</v>
      </c>
    </row>
    <row r="142" spans="1:11" x14ac:dyDescent="0.25">
      <c r="A142" s="4" t="s">
        <v>109</v>
      </c>
      <c r="B142" s="12">
        <v>22.74</v>
      </c>
      <c r="C142" s="4">
        <f t="shared" si="29"/>
        <v>1</v>
      </c>
      <c r="D142">
        <v>20.71</v>
      </c>
      <c r="E142" s="4">
        <f t="shared" si="25"/>
        <v>0</v>
      </c>
      <c r="F142">
        <v>27.29</v>
      </c>
      <c r="G142" s="4">
        <f t="shared" si="26"/>
        <v>0</v>
      </c>
      <c r="H142">
        <v>19.97</v>
      </c>
      <c r="I142" s="4">
        <f t="shared" si="27"/>
        <v>0</v>
      </c>
      <c r="J142">
        <v>25.2</v>
      </c>
      <c r="K142" s="4">
        <f t="shared" si="28"/>
        <v>0</v>
      </c>
    </row>
    <row r="143" spans="1:11" x14ac:dyDescent="0.25">
      <c r="A143" s="4" t="s">
        <v>126</v>
      </c>
      <c r="B143" s="12">
        <v>26.5</v>
      </c>
      <c r="C143" s="4">
        <f t="shared" si="29"/>
        <v>0</v>
      </c>
      <c r="D143">
        <v>15.39</v>
      </c>
      <c r="E143" s="4">
        <f t="shared" si="25"/>
        <v>0</v>
      </c>
      <c r="F143">
        <v>21.81</v>
      </c>
      <c r="G143" s="4">
        <f t="shared" si="26"/>
        <v>0</v>
      </c>
      <c r="H143">
        <v>15.14</v>
      </c>
      <c r="I143" s="4">
        <f t="shared" si="27"/>
        <v>0</v>
      </c>
      <c r="J143">
        <v>20.21</v>
      </c>
      <c r="K143" s="4">
        <f t="shared" si="28"/>
        <v>0</v>
      </c>
    </row>
    <row r="144" spans="1:11" x14ac:dyDescent="0.25">
      <c r="A144" s="4" t="s">
        <v>224</v>
      </c>
      <c r="B144" s="12">
        <v>45.06</v>
      </c>
      <c r="C144" s="4">
        <f t="shared" si="29"/>
        <v>0</v>
      </c>
      <c r="D144">
        <v>18.25</v>
      </c>
      <c r="E144" s="4">
        <f t="shared" si="25"/>
        <v>0</v>
      </c>
      <c r="F144">
        <v>22.83</v>
      </c>
      <c r="G144" s="4">
        <f t="shared" si="26"/>
        <v>0</v>
      </c>
      <c r="H144">
        <v>16.989999999999998</v>
      </c>
      <c r="I144" s="4">
        <f t="shared" si="27"/>
        <v>0</v>
      </c>
      <c r="J144">
        <v>20.97</v>
      </c>
      <c r="K144" s="4">
        <f t="shared" si="28"/>
        <v>0</v>
      </c>
    </row>
    <row r="145" spans="1:11" x14ac:dyDescent="0.25">
      <c r="A145" s="4" t="s">
        <v>242</v>
      </c>
      <c r="B145" s="12">
        <v>99.96</v>
      </c>
      <c r="C145" s="4">
        <f t="shared" si="29"/>
        <v>0</v>
      </c>
      <c r="D145">
        <v>17.73</v>
      </c>
      <c r="E145" s="4">
        <f t="shared" si="25"/>
        <v>0</v>
      </c>
      <c r="F145">
        <v>22.39</v>
      </c>
      <c r="G145" s="4">
        <f t="shared" si="26"/>
        <v>0</v>
      </c>
      <c r="H145">
        <v>15.92</v>
      </c>
      <c r="I145" s="4">
        <f t="shared" si="27"/>
        <v>0</v>
      </c>
      <c r="J145">
        <v>20.09</v>
      </c>
      <c r="K145" s="4">
        <f t="shared" si="28"/>
        <v>0</v>
      </c>
    </row>
    <row r="146" spans="1:11" x14ac:dyDescent="0.25">
      <c r="A146" s="4" t="s">
        <v>24</v>
      </c>
      <c r="B146" s="12">
        <v>39.06</v>
      </c>
      <c r="C146" s="4">
        <f t="shared" si="29"/>
        <v>0</v>
      </c>
      <c r="D146">
        <v>18.23</v>
      </c>
      <c r="E146" s="4">
        <f t="shared" si="25"/>
        <v>0</v>
      </c>
      <c r="F146">
        <v>23.05</v>
      </c>
      <c r="G146" s="4">
        <f t="shared" si="26"/>
        <v>0</v>
      </c>
      <c r="H146">
        <v>18.04</v>
      </c>
      <c r="I146" s="4">
        <f t="shared" si="27"/>
        <v>0</v>
      </c>
      <c r="J146">
        <v>22.89</v>
      </c>
      <c r="K146" s="4">
        <f t="shared" si="28"/>
        <v>0</v>
      </c>
    </row>
    <row r="147" spans="1:11" x14ac:dyDescent="0.25">
      <c r="A147" s="4" t="s">
        <v>26</v>
      </c>
      <c r="B147" s="12">
        <v>23.41</v>
      </c>
      <c r="C147" s="4">
        <f t="shared" si="29"/>
        <v>1</v>
      </c>
      <c r="D147">
        <v>12.86</v>
      </c>
      <c r="E147" s="4">
        <f t="shared" si="25"/>
        <v>0</v>
      </c>
      <c r="F147">
        <v>20.98</v>
      </c>
      <c r="G147" s="4">
        <f t="shared" si="26"/>
        <v>0</v>
      </c>
      <c r="H147">
        <v>12.74</v>
      </c>
      <c r="I147" s="4">
        <f t="shared" si="27"/>
        <v>0</v>
      </c>
      <c r="J147">
        <v>20.68</v>
      </c>
      <c r="K147" s="4">
        <f t="shared" si="28"/>
        <v>0</v>
      </c>
    </row>
    <row r="148" spans="1:11" x14ac:dyDescent="0.25">
      <c r="A148" s="4" t="s">
        <v>95</v>
      </c>
      <c r="B148" s="12">
        <v>31.76</v>
      </c>
      <c r="C148" s="4">
        <f t="shared" si="29"/>
        <v>0</v>
      </c>
      <c r="D148">
        <v>15.02</v>
      </c>
      <c r="E148" s="4">
        <f t="shared" si="25"/>
        <v>0</v>
      </c>
      <c r="F148">
        <v>21.64</v>
      </c>
      <c r="G148" s="4">
        <f t="shared" si="26"/>
        <v>0</v>
      </c>
      <c r="H148">
        <v>14.46</v>
      </c>
      <c r="I148" s="4">
        <f t="shared" si="27"/>
        <v>0</v>
      </c>
      <c r="J148">
        <v>21.1</v>
      </c>
      <c r="K148" s="4">
        <f t="shared" si="28"/>
        <v>0</v>
      </c>
    </row>
    <row r="149" spans="1:11" x14ac:dyDescent="0.25">
      <c r="A149" s="4" t="s">
        <v>96</v>
      </c>
      <c r="B149" s="12">
        <v>36.08</v>
      </c>
      <c r="C149" s="4">
        <f t="shared" si="29"/>
        <v>0</v>
      </c>
      <c r="D149">
        <v>21.41</v>
      </c>
      <c r="E149" s="4">
        <f t="shared" si="25"/>
        <v>0</v>
      </c>
      <c r="F149">
        <v>26</v>
      </c>
      <c r="G149" s="4">
        <f t="shared" si="26"/>
        <v>0</v>
      </c>
      <c r="H149">
        <v>21.12</v>
      </c>
      <c r="I149" s="4">
        <f t="shared" si="27"/>
        <v>0</v>
      </c>
      <c r="J149">
        <v>25.32</v>
      </c>
      <c r="K149" s="4">
        <f t="shared" si="28"/>
        <v>0</v>
      </c>
    </row>
    <row r="150" spans="1:11" x14ac:dyDescent="0.25">
      <c r="A150" s="4" t="s">
        <v>191</v>
      </c>
      <c r="B150" s="12">
        <v>29.44</v>
      </c>
      <c r="C150" s="4">
        <f t="shared" si="29"/>
        <v>0</v>
      </c>
      <c r="D150">
        <v>15.05</v>
      </c>
      <c r="E150" s="4">
        <f t="shared" si="25"/>
        <v>0</v>
      </c>
      <c r="F150">
        <v>21.02</v>
      </c>
      <c r="G150" s="4">
        <f t="shared" si="26"/>
        <v>0</v>
      </c>
      <c r="H150">
        <v>15.13</v>
      </c>
      <c r="I150" s="4">
        <f t="shared" si="27"/>
        <v>0</v>
      </c>
      <c r="J150">
        <v>20.5</v>
      </c>
      <c r="K150" s="4">
        <f t="shared" si="28"/>
        <v>0</v>
      </c>
    </row>
    <row r="151" spans="1:11" x14ac:dyDescent="0.25">
      <c r="A151" s="4" t="s">
        <v>193</v>
      </c>
      <c r="B151" s="12">
        <v>27.82</v>
      </c>
      <c r="C151" s="4">
        <f t="shared" si="29"/>
        <v>0</v>
      </c>
      <c r="D151">
        <v>12.67</v>
      </c>
      <c r="E151" s="4">
        <f t="shared" si="25"/>
        <v>0</v>
      </c>
      <c r="F151">
        <v>20.32</v>
      </c>
      <c r="G151" s="4">
        <f t="shared" si="26"/>
        <v>0</v>
      </c>
      <c r="H151">
        <v>12.65</v>
      </c>
      <c r="I151" s="4">
        <f t="shared" si="27"/>
        <v>0</v>
      </c>
      <c r="J151">
        <v>20.170000000000002</v>
      </c>
      <c r="K151" s="4">
        <f t="shared" si="28"/>
        <v>0</v>
      </c>
    </row>
    <row r="152" spans="1:11" x14ac:dyDescent="0.25">
      <c r="A152" s="4" t="s">
        <v>194</v>
      </c>
      <c r="B152" s="12">
        <v>60.63</v>
      </c>
      <c r="C152" s="4">
        <f t="shared" si="29"/>
        <v>0</v>
      </c>
      <c r="D152">
        <v>13.66</v>
      </c>
      <c r="E152" s="4">
        <f t="shared" si="25"/>
        <v>0</v>
      </c>
      <c r="F152">
        <v>23.51</v>
      </c>
      <c r="G152" s="4">
        <f t="shared" si="26"/>
        <v>0</v>
      </c>
      <c r="H152">
        <v>13.45</v>
      </c>
      <c r="I152" s="4">
        <f t="shared" si="27"/>
        <v>0</v>
      </c>
      <c r="J152">
        <v>22.83</v>
      </c>
      <c r="K152" s="4">
        <f t="shared" si="28"/>
        <v>0</v>
      </c>
    </row>
    <row r="153" spans="1:11" x14ac:dyDescent="0.25">
      <c r="A153" s="4" t="s">
        <v>195</v>
      </c>
      <c r="B153" s="12">
        <v>31.37</v>
      </c>
      <c r="C153" s="4">
        <f t="shared" si="29"/>
        <v>0</v>
      </c>
      <c r="D153">
        <v>12.31</v>
      </c>
      <c r="E153" s="4">
        <f t="shared" si="25"/>
        <v>0</v>
      </c>
      <c r="F153">
        <v>18.34</v>
      </c>
      <c r="G153" s="4">
        <f t="shared" si="26"/>
        <v>0</v>
      </c>
      <c r="H153">
        <v>11.48</v>
      </c>
      <c r="I153" s="4">
        <f t="shared" si="27"/>
        <v>0</v>
      </c>
      <c r="J153">
        <v>17.78</v>
      </c>
      <c r="K153" s="4">
        <f t="shared" si="28"/>
        <v>0</v>
      </c>
    </row>
    <row r="154" spans="1:11" x14ac:dyDescent="0.25">
      <c r="A154" s="4" t="s">
        <v>196</v>
      </c>
      <c r="B154" s="12">
        <v>45.35</v>
      </c>
      <c r="C154" s="4">
        <f t="shared" si="29"/>
        <v>0</v>
      </c>
      <c r="D154">
        <v>17.29</v>
      </c>
      <c r="E154" s="4">
        <f t="shared" si="25"/>
        <v>0</v>
      </c>
      <c r="F154">
        <v>22.31</v>
      </c>
      <c r="G154" s="4">
        <f t="shared" si="26"/>
        <v>0</v>
      </c>
      <c r="H154">
        <v>16.989999999999998</v>
      </c>
      <c r="I154" s="4">
        <f t="shared" si="27"/>
        <v>0</v>
      </c>
      <c r="J154">
        <v>21.91</v>
      </c>
      <c r="K154" s="4">
        <f t="shared" si="28"/>
        <v>0</v>
      </c>
    </row>
    <row r="155" spans="1:11" x14ac:dyDescent="0.25">
      <c r="A155" s="3" t="s">
        <v>264</v>
      </c>
      <c r="B155" s="3">
        <v>65.239999999999995</v>
      </c>
      <c r="C155" s="3">
        <f t="shared" si="29"/>
        <v>0</v>
      </c>
      <c r="D155">
        <v>8.69</v>
      </c>
      <c r="E155" s="3">
        <f t="shared" si="25"/>
        <v>1</v>
      </c>
      <c r="F155">
        <v>14.34</v>
      </c>
      <c r="G155" s="3">
        <f t="shared" si="26"/>
        <v>1</v>
      </c>
      <c r="H155">
        <v>8.19</v>
      </c>
      <c r="I155" s="3">
        <f t="shared" si="27"/>
        <v>1</v>
      </c>
      <c r="J155">
        <v>12.45</v>
      </c>
      <c r="K155" s="3">
        <f t="shared" si="28"/>
        <v>1</v>
      </c>
    </row>
    <row r="156" spans="1:11" x14ac:dyDescent="0.25">
      <c r="A156" s="4" t="s">
        <v>197</v>
      </c>
      <c r="B156" s="12">
        <v>24.03</v>
      </c>
      <c r="C156" s="4">
        <f t="shared" si="29"/>
        <v>1</v>
      </c>
      <c r="D156">
        <v>11.9</v>
      </c>
      <c r="E156" s="4">
        <f t="shared" si="25"/>
        <v>0</v>
      </c>
      <c r="F156">
        <v>18.46</v>
      </c>
      <c r="G156" s="4">
        <f t="shared" si="26"/>
        <v>0</v>
      </c>
      <c r="H156">
        <v>11.33</v>
      </c>
      <c r="I156" s="4">
        <f t="shared" si="27"/>
        <v>0</v>
      </c>
      <c r="J156">
        <v>17.91</v>
      </c>
      <c r="K156" s="4">
        <f t="shared" si="28"/>
        <v>0</v>
      </c>
    </row>
    <row r="157" spans="1:11" x14ac:dyDescent="0.25">
      <c r="A157" s="4" t="s">
        <v>198</v>
      </c>
      <c r="B157" s="12">
        <v>28.96</v>
      </c>
      <c r="C157" s="4">
        <f t="shared" si="29"/>
        <v>0</v>
      </c>
      <c r="D157">
        <v>1914</v>
      </c>
      <c r="E157" s="4">
        <f t="shared" si="25"/>
        <v>0</v>
      </c>
      <c r="F157">
        <v>24.49</v>
      </c>
      <c r="G157" s="4">
        <f t="shared" si="26"/>
        <v>0</v>
      </c>
      <c r="H157">
        <v>19.12</v>
      </c>
      <c r="I157" s="4">
        <f t="shared" si="27"/>
        <v>0</v>
      </c>
      <c r="J157">
        <v>24.26</v>
      </c>
      <c r="K157" s="4">
        <f t="shared" si="28"/>
        <v>0</v>
      </c>
    </row>
    <row r="158" spans="1:11" x14ac:dyDescent="0.25">
      <c r="A158" s="4" t="s">
        <v>199</v>
      </c>
      <c r="B158" s="12">
        <v>22.04</v>
      </c>
      <c r="C158" s="4">
        <f t="shared" si="29"/>
        <v>1</v>
      </c>
      <c r="D158">
        <v>13.18</v>
      </c>
      <c r="E158" s="4">
        <f t="shared" si="25"/>
        <v>0</v>
      </c>
      <c r="F158">
        <v>20.69</v>
      </c>
      <c r="G158" s="4">
        <f t="shared" si="26"/>
        <v>0</v>
      </c>
      <c r="H158">
        <v>13.15</v>
      </c>
      <c r="I158" s="4">
        <f t="shared" si="27"/>
        <v>0</v>
      </c>
      <c r="J158">
        <v>20.25</v>
      </c>
      <c r="K158" s="4">
        <f t="shared" si="28"/>
        <v>0</v>
      </c>
    </row>
    <row r="159" spans="1:11" x14ac:dyDescent="0.25">
      <c r="A159" s="4" t="s">
        <v>200</v>
      </c>
      <c r="B159" s="12">
        <v>51.95</v>
      </c>
      <c r="C159" s="4">
        <f t="shared" si="29"/>
        <v>0</v>
      </c>
      <c r="D159">
        <v>8.7100000000000009</v>
      </c>
      <c r="E159" s="4">
        <f t="shared" si="25"/>
        <v>1</v>
      </c>
      <c r="F159">
        <v>14.09</v>
      </c>
      <c r="G159" s="4">
        <f t="shared" si="26"/>
        <v>1</v>
      </c>
      <c r="H159">
        <v>8.3800000000000008</v>
      </c>
      <c r="I159" s="4">
        <f t="shared" si="27"/>
        <v>1</v>
      </c>
      <c r="J159">
        <v>13.5</v>
      </c>
      <c r="K159" s="4">
        <f t="shared" si="28"/>
        <v>0</v>
      </c>
    </row>
    <row r="160" spans="1:11" x14ac:dyDescent="0.25">
      <c r="A160" s="4" t="s">
        <v>201</v>
      </c>
      <c r="B160" s="12">
        <v>69.290000000000006</v>
      </c>
      <c r="C160" s="4">
        <f t="shared" si="29"/>
        <v>0</v>
      </c>
      <c r="D160">
        <v>10.38</v>
      </c>
      <c r="E160" s="4">
        <f t="shared" si="25"/>
        <v>0</v>
      </c>
      <c r="F160">
        <v>15.07</v>
      </c>
      <c r="G160" s="4">
        <f t="shared" si="26"/>
        <v>0</v>
      </c>
      <c r="H160">
        <v>9.5</v>
      </c>
      <c r="I160" s="4">
        <f t="shared" si="27"/>
        <v>1</v>
      </c>
      <c r="J160">
        <v>14.61</v>
      </c>
      <c r="K160" s="4">
        <f t="shared" si="28"/>
        <v>0</v>
      </c>
    </row>
    <row r="161" spans="1:11" x14ac:dyDescent="0.25">
      <c r="A161" s="3" t="s">
        <v>202</v>
      </c>
      <c r="B161" s="3">
        <v>65.19</v>
      </c>
      <c r="C161" s="3">
        <f t="shared" ref="C161:C177" si="30">IF(B161&gt;C$180,0,1)</f>
        <v>0</v>
      </c>
      <c r="D161" s="3">
        <v>10.029999999999999</v>
      </c>
      <c r="E161" s="3">
        <f t="shared" ref="E161:E177" si="31">IF(D161&gt;E$180,0,1)</f>
        <v>1</v>
      </c>
      <c r="F161">
        <v>15.6</v>
      </c>
      <c r="G161" s="3">
        <f t="shared" ref="G161:G177" si="32">IF(F161&gt;G$180,0,1)</f>
        <v>0</v>
      </c>
      <c r="H161">
        <v>9.93</v>
      </c>
      <c r="I161" s="3">
        <f t="shared" ref="I161:I177" si="33">IF(H161&gt;I$180,0,1)</f>
        <v>0</v>
      </c>
      <c r="J161">
        <v>15.32</v>
      </c>
      <c r="K161" s="3">
        <f t="shared" ref="K161:K177" si="34">IF(J161&gt;K$180,0,1)</f>
        <v>0</v>
      </c>
    </row>
    <row r="162" spans="1:11" x14ac:dyDescent="0.25">
      <c r="A162" s="4" t="s">
        <v>203</v>
      </c>
      <c r="B162" s="12">
        <v>47.31</v>
      </c>
      <c r="C162" s="4">
        <f t="shared" si="30"/>
        <v>0</v>
      </c>
      <c r="D162">
        <v>13.69</v>
      </c>
      <c r="E162" s="4">
        <f t="shared" si="31"/>
        <v>0</v>
      </c>
      <c r="F162">
        <v>19.190000000000001</v>
      </c>
      <c r="G162" s="4">
        <f t="shared" si="32"/>
        <v>0</v>
      </c>
      <c r="H162">
        <v>13.3</v>
      </c>
      <c r="I162" s="4">
        <f t="shared" si="33"/>
        <v>0</v>
      </c>
      <c r="J162">
        <v>18.559999999999999</v>
      </c>
      <c r="K162" s="4">
        <f t="shared" si="34"/>
        <v>0</v>
      </c>
    </row>
    <row r="163" spans="1:11" x14ac:dyDescent="0.25">
      <c r="A163" s="4" t="s">
        <v>208</v>
      </c>
      <c r="B163" s="12">
        <v>66.44</v>
      </c>
      <c r="C163" s="4">
        <f t="shared" si="30"/>
        <v>0</v>
      </c>
      <c r="D163">
        <v>15.15</v>
      </c>
      <c r="E163" s="4">
        <f t="shared" si="31"/>
        <v>0</v>
      </c>
      <c r="F163">
        <v>21.58</v>
      </c>
      <c r="G163" s="4">
        <f t="shared" si="32"/>
        <v>0</v>
      </c>
      <c r="H163">
        <v>14.45</v>
      </c>
      <c r="I163" s="4">
        <f t="shared" si="33"/>
        <v>0</v>
      </c>
      <c r="J163">
        <v>20.63</v>
      </c>
      <c r="K163" s="4">
        <f t="shared" si="34"/>
        <v>0</v>
      </c>
    </row>
    <row r="164" spans="1:11" x14ac:dyDescent="0.25">
      <c r="A164" s="4" t="s">
        <v>298</v>
      </c>
      <c r="B164" s="12">
        <v>25.71</v>
      </c>
      <c r="C164" s="4">
        <f t="shared" si="30"/>
        <v>0</v>
      </c>
      <c r="D164">
        <v>14.04</v>
      </c>
      <c r="E164" s="4">
        <f t="shared" si="31"/>
        <v>0</v>
      </c>
      <c r="F164">
        <v>17.809999999999999</v>
      </c>
      <c r="G164" s="4">
        <f t="shared" si="32"/>
        <v>0</v>
      </c>
      <c r="H164">
        <v>14.11</v>
      </c>
      <c r="I164" s="4">
        <f t="shared" si="33"/>
        <v>0</v>
      </c>
      <c r="J164">
        <v>16.97</v>
      </c>
      <c r="K164" s="4">
        <f t="shared" si="34"/>
        <v>0</v>
      </c>
    </row>
    <row r="165" spans="1:11" x14ac:dyDescent="0.25">
      <c r="A165" s="4" t="s">
        <v>299</v>
      </c>
      <c r="B165" s="12">
        <v>26.14</v>
      </c>
      <c r="C165" s="4">
        <f t="shared" si="30"/>
        <v>0</v>
      </c>
      <c r="D165">
        <v>6.8</v>
      </c>
      <c r="E165" s="4">
        <f t="shared" si="31"/>
        <v>1</v>
      </c>
      <c r="F165">
        <v>11.13</v>
      </c>
      <c r="G165" s="4">
        <f t="shared" si="32"/>
        <v>1</v>
      </c>
      <c r="H165">
        <v>6.7</v>
      </c>
      <c r="I165" s="4">
        <f t="shared" si="33"/>
        <v>1</v>
      </c>
      <c r="J165">
        <v>10.89</v>
      </c>
      <c r="K165" s="4">
        <f t="shared" si="34"/>
        <v>1</v>
      </c>
    </row>
    <row r="166" spans="1:11" x14ac:dyDescent="0.25">
      <c r="A166" s="4" t="s">
        <v>300</v>
      </c>
      <c r="B166" s="12">
        <v>31.68</v>
      </c>
      <c r="C166" s="4">
        <f t="shared" si="30"/>
        <v>0</v>
      </c>
      <c r="D166">
        <v>14.59</v>
      </c>
      <c r="E166" s="4">
        <f t="shared" si="31"/>
        <v>0</v>
      </c>
      <c r="F166">
        <v>17.579999999999998</v>
      </c>
      <c r="G166" s="4">
        <f t="shared" si="32"/>
        <v>0</v>
      </c>
      <c r="H166">
        <v>13.97</v>
      </c>
      <c r="I166" s="4">
        <f t="shared" si="33"/>
        <v>0</v>
      </c>
      <c r="J166">
        <v>16.3</v>
      </c>
      <c r="K166" s="4">
        <f t="shared" si="34"/>
        <v>0</v>
      </c>
    </row>
    <row r="167" spans="1:11" x14ac:dyDescent="0.25">
      <c r="A167" s="4" t="s">
        <v>301</v>
      </c>
      <c r="B167" s="12">
        <v>75.69</v>
      </c>
      <c r="C167" s="4">
        <f t="shared" si="30"/>
        <v>0</v>
      </c>
      <c r="D167">
        <v>10.52</v>
      </c>
      <c r="E167" s="4">
        <f t="shared" si="31"/>
        <v>0</v>
      </c>
      <c r="F167">
        <v>15.33</v>
      </c>
      <c r="G167" s="4">
        <f t="shared" si="32"/>
        <v>0</v>
      </c>
      <c r="H167">
        <v>8.26</v>
      </c>
      <c r="I167" s="4">
        <f t="shared" si="33"/>
        <v>1</v>
      </c>
      <c r="J167">
        <v>12.56</v>
      </c>
      <c r="K167" s="4">
        <f t="shared" si="34"/>
        <v>1</v>
      </c>
    </row>
    <row r="168" spans="1:11" x14ac:dyDescent="0.25">
      <c r="A168" s="4" t="s">
        <v>91</v>
      </c>
      <c r="B168" s="12">
        <v>18.600000000000001</v>
      </c>
      <c r="C168" s="4">
        <f t="shared" si="30"/>
        <v>1</v>
      </c>
      <c r="D168">
        <v>22.51</v>
      </c>
      <c r="E168" s="4">
        <f t="shared" si="31"/>
        <v>0</v>
      </c>
      <c r="F168">
        <v>23.62</v>
      </c>
      <c r="G168" s="4">
        <f t="shared" si="32"/>
        <v>0</v>
      </c>
      <c r="H168">
        <v>21.61</v>
      </c>
      <c r="I168" s="4">
        <f t="shared" si="33"/>
        <v>0</v>
      </c>
      <c r="J168">
        <v>22.78</v>
      </c>
      <c r="K168" s="4">
        <f t="shared" si="34"/>
        <v>0</v>
      </c>
    </row>
    <row r="169" spans="1:11" x14ac:dyDescent="0.25">
      <c r="A169" s="4" t="s">
        <v>295</v>
      </c>
      <c r="B169" s="12">
        <v>34.03</v>
      </c>
      <c r="C169" s="4">
        <f t="shared" si="30"/>
        <v>0</v>
      </c>
      <c r="D169">
        <v>3.1</v>
      </c>
      <c r="E169" s="4">
        <f t="shared" si="31"/>
        <v>1</v>
      </c>
      <c r="F169">
        <v>4.41</v>
      </c>
      <c r="G169" s="4">
        <f t="shared" si="32"/>
        <v>1</v>
      </c>
      <c r="H169">
        <v>3.11</v>
      </c>
      <c r="I169" s="4">
        <f t="shared" si="33"/>
        <v>1</v>
      </c>
      <c r="J169">
        <v>4.4400000000000004</v>
      </c>
      <c r="K169" s="4">
        <f t="shared" si="34"/>
        <v>1</v>
      </c>
    </row>
    <row r="170" spans="1:11" x14ac:dyDescent="0.25">
      <c r="A170" s="4" t="s">
        <v>296</v>
      </c>
      <c r="B170" s="12">
        <v>37.549999999999997</v>
      </c>
      <c r="C170" s="4">
        <f t="shared" si="30"/>
        <v>0</v>
      </c>
      <c r="D170">
        <v>11.85</v>
      </c>
      <c r="E170" s="4">
        <f t="shared" si="31"/>
        <v>0</v>
      </c>
      <c r="F170">
        <v>15.18</v>
      </c>
      <c r="G170" s="4">
        <f t="shared" si="32"/>
        <v>0</v>
      </c>
      <c r="H170">
        <v>11.84</v>
      </c>
      <c r="I170" s="4">
        <f t="shared" si="33"/>
        <v>0</v>
      </c>
      <c r="J170">
        <v>15.11</v>
      </c>
      <c r="K170" s="4">
        <f t="shared" si="34"/>
        <v>0</v>
      </c>
    </row>
    <row r="171" spans="1:11" x14ac:dyDescent="0.25">
      <c r="A171" s="4" t="s">
        <v>297</v>
      </c>
      <c r="B171" s="12">
        <v>39.979999999999997</v>
      </c>
      <c r="C171" s="4">
        <f t="shared" si="30"/>
        <v>0</v>
      </c>
      <c r="D171">
        <v>11.75</v>
      </c>
      <c r="E171" s="4">
        <f t="shared" si="31"/>
        <v>0</v>
      </c>
      <c r="F171">
        <v>16.670000000000002</v>
      </c>
      <c r="G171" s="4">
        <f t="shared" si="32"/>
        <v>0</v>
      </c>
      <c r="H171">
        <v>11.35</v>
      </c>
      <c r="I171" s="4">
        <f t="shared" si="33"/>
        <v>0</v>
      </c>
      <c r="J171">
        <v>15.26</v>
      </c>
      <c r="K171" s="4">
        <f t="shared" si="34"/>
        <v>0</v>
      </c>
    </row>
    <row r="172" spans="1:11" x14ac:dyDescent="0.25">
      <c r="A172" s="4" t="s">
        <v>302</v>
      </c>
      <c r="B172" s="12">
        <v>45.18</v>
      </c>
      <c r="C172" s="4">
        <f t="shared" si="30"/>
        <v>0</v>
      </c>
      <c r="D172">
        <v>10.72</v>
      </c>
      <c r="E172" s="4">
        <f t="shared" si="31"/>
        <v>0</v>
      </c>
      <c r="F172">
        <v>14.38</v>
      </c>
      <c r="G172" s="4">
        <f t="shared" si="32"/>
        <v>1</v>
      </c>
      <c r="H172">
        <v>9.76</v>
      </c>
      <c r="I172" s="4">
        <f t="shared" si="33"/>
        <v>0</v>
      </c>
      <c r="J172">
        <v>13.48</v>
      </c>
      <c r="K172" s="4">
        <f t="shared" si="34"/>
        <v>0</v>
      </c>
    </row>
    <row r="173" spans="1:11" x14ac:dyDescent="0.25">
      <c r="A173" s="4" t="s">
        <v>303</v>
      </c>
      <c r="B173" s="12">
        <v>36.85</v>
      </c>
      <c r="C173" s="4">
        <f t="shared" si="30"/>
        <v>0</v>
      </c>
      <c r="D173">
        <v>5.2</v>
      </c>
      <c r="E173" s="4">
        <f t="shared" si="31"/>
        <v>1</v>
      </c>
      <c r="F173">
        <v>7.96</v>
      </c>
      <c r="G173" s="4">
        <f t="shared" si="32"/>
        <v>1</v>
      </c>
      <c r="H173">
        <v>5.12</v>
      </c>
      <c r="I173" s="4">
        <f t="shared" si="33"/>
        <v>1</v>
      </c>
      <c r="J173">
        <v>7.89</v>
      </c>
      <c r="K173" s="4">
        <f t="shared" si="34"/>
        <v>1</v>
      </c>
    </row>
    <row r="174" spans="1:11" x14ac:dyDescent="0.25">
      <c r="A174" s="4" t="s">
        <v>304</v>
      </c>
      <c r="B174" s="12">
        <v>90.28</v>
      </c>
      <c r="C174" s="4">
        <f t="shared" si="30"/>
        <v>0</v>
      </c>
      <c r="D174">
        <v>5.05</v>
      </c>
      <c r="E174" s="4">
        <f t="shared" si="31"/>
        <v>1</v>
      </c>
      <c r="F174">
        <v>6.99</v>
      </c>
      <c r="G174" s="4">
        <f t="shared" si="32"/>
        <v>1</v>
      </c>
      <c r="H174">
        <v>4.6900000000000004</v>
      </c>
      <c r="I174" s="4">
        <f t="shared" si="33"/>
        <v>1</v>
      </c>
      <c r="J174">
        <v>6.9</v>
      </c>
      <c r="K174" s="4">
        <f t="shared" si="34"/>
        <v>1</v>
      </c>
    </row>
    <row r="175" spans="1:11" x14ac:dyDescent="0.25">
      <c r="A175" t="s">
        <v>307</v>
      </c>
      <c r="B175" s="12">
        <v>11.25</v>
      </c>
      <c r="C175" s="4">
        <f t="shared" si="30"/>
        <v>1</v>
      </c>
      <c r="D175">
        <v>23.89</v>
      </c>
      <c r="E175" s="4">
        <f t="shared" si="31"/>
        <v>0</v>
      </c>
      <c r="F175">
        <v>30.85</v>
      </c>
      <c r="G175" s="4">
        <f t="shared" si="32"/>
        <v>0</v>
      </c>
      <c r="H175">
        <v>22.36</v>
      </c>
      <c r="I175" s="4">
        <f t="shared" si="33"/>
        <v>0</v>
      </c>
      <c r="J175">
        <v>27.1</v>
      </c>
      <c r="K175" s="4">
        <f t="shared" si="34"/>
        <v>0</v>
      </c>
    </row>
    <row r="176" spans="1:11" x14ac:dyDescent="0.25">
      <c r="A176" t="s">
        <v>308</v>
      </c>
      <c r="B176" s="12">
        <v>33.89</v>
      </c>
      <c r="C176" s="4">
        <f t="shared" si="30"/>
        <v>0</v>
      </c>
      <c r="D176">
        <v>23.22</v>
      </c>
      <c r="E176" s="4">
        <f t="shared" si="31"/>
        <v>0</v>
      </c>
      <c r="F176">
        <v>25.32</v>
      </c>
      <c r="G176" s="4">
        <f t="shared" si="32"/>
        <v>0</v>
      </c>
      <c r="H176">
        <v>20.87</v>
      </c>
      <c r="I176" s="4">
        <f t="shared" si="33"/>
        <v>0</v>
      </c>
      <c r="J176">
        <v>22.13</v>
      </c>
      <c r="K176" s="4">
        <f t="shared" si="34"/>
        <v>0</v>
      </c>
    </row>
    <row r="177" spans="1:11" x14ac:dyDescent="0.25">
      <c r="A177" t="s">
        <v>309</v>
      </c>
      <c r="B177" s="12">
        <v>13.82</v>
      </c>
      <c r="C177" s="4">
        <f t="shared" si="30"/>
        <v>1</v>
      </c>
      <c r="D177">
        <v>23.71</v>
      </c>
      <c r="E177" s="4">
        <f t="shared" si="31"/>
        <v>0</v>
      </c>
      <c r="F177">
        <v>31.22</v>
      </c>
      <c r="G177" s="4">
        <f t="shared" si="32"/>
        <v>0</v>
      </c>
      <c r="H177">
        <v>23.7</v>
      </c>
      <c r="I177" s="4">
        <f t="shared" si="33"/>
        <v>0</v>
      </c>
      <c r="J177">
        <v>29.16</v>
      </c>
      <c r="K177" s="4">
        <f t="shared" si="34"/>
        <v>0</v>
      </c>
    </row>
    <row r="178" spans="1:11" x14ac:dyDescent="0.25">
      <c r="A178" s="13" t="s">
        <v>220</v>
      </c>
      <c r="B178" s="13"/>
      <c r="C178" s="13">
        <f>SUM(C2:C83)</f>
        <v>30</v>
      </c>
      <c r="E178" s="14">
        <f>SUM(E2:E83)</f>
        <v>10</v>
      </c>
      <c r="G178" s="14">
        <f>SUM(G2:G83)</f>
        <v>7</v>
      </c>
      <c r="I178" s="14">
        <f>SUM(I2:I83)</f>
        <v>9</v>
      </c>
      <c r="K178" s="14">
        <f>SUM(K2:K83)</f>
        <v>8</v>
      </c>
    </row>
    <row r="179" spans="1:11" x14ac:dyDescent="0.25">
      <c r="A179" s="13" t="s">
        <v>221</v>
      </c>
      <c r="B179" s="13"/>
      <c r="C179" s="13">
        <f>SUM(C86:C177)</f>
        <v>30</v>
      </c>
      <c r="E179" s="14">
        <f>SUM(E86:E177)</f>
        <v>22</v>
      </c>
      <c r="G179" s="14">
        <f>SUM(G86:G177)</f>
        <v>22</v>
      </c>
      <c r="I179" s="14">
        <f>SUM(I86:I177)</f>
        <v>22</v>
      </c>
      <c r="K179" s="14">
        <f>SUM(K86:K177)</f>
        <v>18</v>
      </c>
    </row>
    <row r="180" spans="1:11" x14ac:dyDescent="0.25">
      <c r="A180" s="9" t="s">
        <v>228</v>
      </c>
      <c r="C180" s="17">
        <v>25.649457726930017</v>
      </c>
      <c r="E180" s="16">
        <v>10.154671019480876</v>
      </c>
      <c r="G180" s="16">
        <v>15.065803900391703</v>
      </c>
      <c r="I180" s="16">
        <v>9.6133186014431153</v>
      </c>
      <c r="K180" s="16">
        <v>13.466165467848146</v>
      </c>
    </row>
    <row r="181" spans="1:11" x14ac:dyDescent="0.25">
      <c r="A181" s="11" t="s">
        <v>165</v>
      </c>
      <c r="B181" s="11"/>
      <c r="C181" s="11">
        <f>C178+C179</f>
        <v>60</v>
      </c>
      <c r="E181" s="11">
        <f t="shared" ref="E181:G181" si="35">E178+E179</f>
        <v>32</v>
      </c>
      <c r="G181" s="11">
        <f t="shared" si="35"/>
        <v>29</v>
      </c>
      <c r="I181" s="11">
        <f t="shared" ref="I181:K181" si="36">I178+I179</f>
        <v>31</v>
      </c>
      <c r="K181" s="11">
        <f t="shared" si="36"/>
        <v>26</v>
      </c>
    </row>
    <row r="182" spans="1:11" x14ac:dyDescent="0.25">
      <c r="B182" s="1" t="s">
        <v>227</v>
      </c>
      <c r="C182" s="5" t="s">
        <v>230</v>
      </c>
      <c r="D182" s="5" t="s">
        <v>285</v>
      </c>
      <c r="E182" s="5" t="s">
        <v>230</v>
      </c>
      <c r="F182" s="5" t="s">
        <v>286</v>
      </c>
      <c r="G182" s="5" t="s">
        <v>230</v>
      </c>
      <c r="H182" s="5" t="s">
        <v>328</v>
      </c>
      <c r="I182" s="5" t="s">
        <v>230</v>
      </c>
      <c r="J182" s="5" t="s">
        <v>329</v>
      </c>
      <c r="K182" s="5" t="s">
        <v>230</v>
      </c>
    </row>
    <row r="240" spans="1:3" x14ac:dyDescent="0.25">
      <c r="A240" s="1"/>
      <c r="B240" s="1"/>
      <c r="C240" s="1"/>
    </row>
    <row r="241" spans="1:3" x14ac:dyDescent="0.25">
      <c r="A241" s="2"/>
      <c r="B241" s="2"/>
      <c r="C241" s="2"/>
    </row>
    <row r="242" spans="1:3" x14ac:dyDescent="0.25">
      <c r="A242" s="2"/>
      <c r="B242" s="2"/>
      <c r="C242" s="2"/>
    </row>
    <row r="243" spans="1:3" x14ac:dyDescent="0.25">
      <c r="A243" s="2"/>
      <c r="B243" s="2"/>
      <c r="C243" s="2"/>
    </row>
    <row r="244" spans="1:3" x14ac:dyDescent="0.25">
      <c r="A244" s="2"/>
      <c r="B244" s="2"/>
      <c r="C244" s="2"/>
    </row>
    <row r="245" spans="1:3" x14ac:dyDescent="0.25">
      <c r="A245" s="2"/>
      <c r="B245" s="2"/>
      <c r="C245" s="2"/>
    </row>
    <row r="246" spans="1:3" x14ac:dyDescent="0.25">
      <c r="A246" s="2"/>
      <c r="B246" s="2"/>
      <c r="C246" s="2"/>
    </row>
    <row r="247" spans="1:3" x14ac:dyDescent="0.25">
      <c r="A247" s="2"/>
      <c r="B247" s="2"/>
      <c r="C247" s="2"/>
    </row>
    <row r="248" spans="1:3" x14ac:dyDescent="0.25">
      <c r="A248" s="2"/>
      <c r="B248" s="2"/>
      <c r="C248" s="2"/>
    </row>
    <row r="249" spans="1:3" x14ac:dyDescent="0.25">
      <c r="A249" s="2"/>
      <c r="B249" s="2"/>
      <c r="C249" s="2"/>
    </row>
    <row r="250" spans="1:3" x14ac:dyDescent="0.25">
      <c r="A250" s="2"/>
      <c r="B250" s="2"/>
      <c r="C250" s="2"/>
    </row>
    <row r="251" spans="1:3" x14ac:dyDescent="0.25">
      <c r="A251" s="2"/>
      <c r="B251" s="2"/>
      <c r="C251" s="2"/>
    </row>
    <row r="255" spans="1:3" x14ac:dyDescent="0.25">
      <c r="A255" s="2"/>
      <c r="B255" s="2"/>
      <c r="C255" s="2"/>
    </row>
  </sheetData>
  <conditionalFormatting sqref="E2:E83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E86:E177">
    <cfRule type="colorScale" priority="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2:G83"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86:G177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2:I83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2:K83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86:I177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86:K177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4"/>
  <sheetViews>
    <sheetView topLeftCell="A83" zoomScaleNormal="100" workbookViewId="0">
      <selection activeCell="A41" sqref="A41:A43"/>
    </sheetView>
  </sheetViews>
  <sheetFormatPr defaultColWidth="11.42578125" defaultRowHeight="15" x14ac:dyDescent="0.25"/>
  <cols>
    <col min="1" max="1" width="33.42578125" customWidth="1"/>
    <col min="2" max="2" width="7.85546875" bestFit="1" customWidth="1"/>
    <col min="3" max="3" width="7.140625" bestFit="1" customWidth="1"/>
    <col min="4" max="4" width="11.85546875" bestFit="1" customWidth="1"/>
    <col min="5" max="5" width="7.140625" customWidth="1"/>
    <col min="6" max="6" width="11.85546875" bestFit="1" customWidth="1"/>
    <col min="7" max="7" width="7.140625" customWidth="1"/>
    <col min="8" max="8" width="11.85546875" bestFit="1" customWidth="1"/>
    <col min="9" max="9" width="7.140625" bestFit="1" customWidth="1"/>
    <col min="10" max="11" width="15.140625" bestFit="1" customWidth="1"/>
  </cols>
  <sheetData>
    <row r="1" spans="1:11" x14ac:dyDescent="0.25">
      <c r="A1" s="1" t="s">
        <v>32</v>
      </c>
      <c r="B1" s="1" t="s">
        <v>227</v>
      </c>
      <c r="C1" s="5" t="s">
        <v>230</v>
      </c>
      <c r="D1" s="25" t="s">
        <v>347</v>
      </c>
      <c r="E1" s="5" t="s">
        <v>230</v>
      </c>
      <c r="F1" s="25" t="s">
        <v>348</v>
      </c>
      <c r="G1" s="5" t="s">
        <v>230</v>
      </c>
      <c r="H1" s="25" t="s">
        <v>349</v>
      </c>
      <c r="I1" s="5" t="s">
        <v>230</v>
      </c>
      <c r="K1" s="25"/>
    </row>
    <row r="2" spans="1:11" x14ac:dyDescent="0.25">
      <c r="A2" s="4" t="s">
        <v>315</v>
      </c>
      <c r="B2" s="12">
        <v>17.079999999999998</v>
      </c>
      <c r="C2" s="4">
        <f t="shared" ref="C2:C65" si="0">IF(B2&lt;C$169,0,1)</f>
        <v>0</v>
      </c>
      <c r="D2">
        <v>4.6399999999999997</v>
      </c>
      <c r="E2" s="4">
        <f t="shared" ref="E2:E65" si="1">IF(D2&lt;E$169,0,1)</f>
        <v>0</v>
      </c>
      <c r="F2">
        <v>4.6399999999999997</v>
      </c>
      <c r="G2" s="4">
        <f t="shared" ref="G2:I65" si="2">IF(F2&lt;G$169,0,1)</f>
        <v>0</v>
      </c>
      <c r="H2">
        <v>4.6399999999999997</v>
      </c>
      <c r="I2" s="4">
        <f t="shared" si="2"/>
        <v>0</v>
      </c>
    </row>
    <row r="3" spans="1:11" x14ac:dyDescent="0.25">
      <c r="A3" s="4" t="s">
        <v>314</v>
      </c>
      <c r="B3" s="12">
        <v>11.71</v>
      </c>
      <c r="C3" s="4">
        <f t="shared" si="0"/>
        <v>0</v>
      </c>
      <c r="D3">
        <v>6.15</v>
      </c>
      <c r="E3" s="4">
        <f t="shared" si="1"/>
        <v>0</v>
      </c>
      <c r="F3">
        <v>6.15</v>
      </c>
      <c r="G3" s="4">
        <f t="shared" si="2"/>
        <v>0</v>
      </c>
      <c r="H3">
        <v>6.15</v>
      </c>
      <c r="I3" s="4">
        <f t="shared" si="2"/>
        <v>0</v>
      </c>
    </row>
    <row r="4" spans="1:11" x14ac:dyDescent="0.25">
      <c r="A4" s="4" t="s">
        <v>343</v>
      </c>
      <c r="B4" s="12">
        <v>26.36</v>
      </c>
      <c r="C4" s="4">
        <f t="shared" si="0"/>
        <v>1</v>
      </c>
      <c r="D4">
        <v>5.86</v>
      </c>
      <c r="E4" s="4">
        <f t="shared" si="1"/>
        <v>0</v>
      </c>
      <c r="F4">
        <v>7.56</v>
      </c>
      <c r="G4" s="4">
        <f t="shared" si="2"/>
        <v>0</v>
      </c>
      <c r="H4">
        <v>9.91</v>
      </c>
      <c r="I4" s="4">
        <f t="shared" si="2"/>
        <v>0</v>
      </c>
    </row>
    <row r="5" spans="1:11" x14ac:dyDescent="0.25">
      <c r="A5" s="4" t="s">
        <v>344</v>
      </c>
      <c r="B5" s="12">
        <v>55.08</v>
      </c>
      <c r="C5" s="4">
        <f t="shared" si="0"/>
        <v>1</v>
      </c>
      <c r="D5">
        <v>10.73</v>
      </c>
      <c r="E5" s="4">
        <f t="shared" si="1"/>
        <v>0</v>
      </c>
      <c r="F5">
        <v>13.17</v>
      </c>
      <c r="G5" s="4">
        <f t="shared" si="2"/>
        <v>0</v>
      </c>
      <c r="H5">
        <v>16.27</v>
      </c>
      <c r="I5" s="4">
        <f t="shared" si="2"/>
        <v>1</v>
      </c>
    </row>
    <row r="6" spans="1:11" x14ac:dyDescent="0.25">
      <c r="A6" s="4" t="s">
        <v>313</v>
      </c>
      <c r="B6" s="12">
        <v>20.79</v>
      </c>
      <c r="C6" s="4">
        <f t="shared" si="0"/>
        <v>0</v>
      </c>
      <c r="D6">
        <v>4.8099999999999996</v>
      </c>
      <c r="E6" s="4">
        <f t="shared" si="1"/>
        <v>0</v>
      </c>
      <c r="F6">
        <v>7.42</v>
      </c>
      <c r="G6" s="4">
        <f t="shared" si="2"/>
        <v>0</v>
      </c>
      <c r="H6">
        <v>11.11</v>
      </c>
      <c r="I6" s="4">
        <f t="shared" si="2"/>
        <v>0</v>
      </c>
    </row>
    <row r="7" spans="1:11" x14ac:dyDescent="0.25">
      <c r="A7" s="4" t="s">
        <v>316</v>
      </c>
      <c r="B7" s="12">
        <v>23.7</v>
      </c>
      <c r="C7" s="4">
        <f t="shared" si="0"/>
        <v>0</v>
      </c>
      <c r="D7">
        <v>4.8499999999999996</v>
      </c>
      <c r="E7" s="4">
        <f t="shared" si="1"/>
        <v>0</v>
      </c>
      <c r="F7">
        <v>6.52</v>
      </c>
      <c r="G7" s="4">
        <f t="shared" si="2"/>
        <v>0</v>
      </c>
      <c r="H7">
        <v>8.49</v>
      </c>
      <c r="I7" s="4">
        <f t="shared" si="2"/>
        <v>0</v>
      </c>
    </row>
    <row r="8" spans="1:11" x14ac:dyDescent="0.25">
      <c r="A8" s="4" t="s">
        <v>317</v>
      </c>
      <c r="B8" s="12">
        <v>38.68</v>
      </c>
      <c r="C8" s="4">
        <f t="shared" si="0"/>
        <v>1</v>
      </c>
      <c r="D8">
        <v>5.99</v>
      </c>
      <c r="E8" s="4">
        <f t="shared" si="1"/>
        <v>0</v>
      </c>
      <c r="F8">
        <v>7.69</v>
      </c>
      <c r="G8" s="4">
        <f t="shared" si="2"/>
        <v>0</v>
      </c>
      <c r="H8">
        <v>9.66</v>
      </c>
      <c r="I8" s="4">
        <f t="shared" si="2"/>
        <v>0</v>
      </c>
    </row>
    <row r="9" spans="1:11" x14ac:dyDescent="0.25">
      <c r="A9" s="4" t="s">
        <v>265</v>
      </c>
      <c r="B9" s="12">
        <v>61.96</v>
      </c>
      <c r="C9" s="4">
        <f t="shared" si="0"/>
        <v>1</v>
      </c>
      <c r="D9" s="4">
        <v>6.95</v>
      </c>
      <c r="E9" s="4">
        <f t="shared" si="1"/>
        <v>0</v>
      </c>
      <c r="F9" s="4">
        <v>8.65</v>
      </c>
      <c r="G9" s="4">
        <f t="shared" si="2"/>
        <v>0</v>
      </c>
      <c r="H9">
        <v>10.75</v>
      </c>
      <c r="I9" s="4">
        <f t="shared" si="2"/>
        <v>0</v>
      </c>
    </row>
    <row r="10" spans="1:11" x14ac:dyDescent="0.25">
      <c r="A10" s="4" t="s">
        <v>318</v>
      </c>
      <c r="B10" s="12">
        <v>48.58</v>
      </c>
      <c r="C10" s="4">
        <f t="shared" si="0"/>
        <v>1</v>
      </c>
      <c r="D10" s="4">
        <v>3.54</v>
      </c>
      <c r="E10" s="4">
        <f t="shared" si="1"/>
        <v>0</v>
      </c>
      <c r="F10" s="4">
        <v>4.7300000000000004</v>
      </c>
      <c r="G10" s="4">
        <f t="shared" si="2"/>
        <v>0</v>
      </c>
      <c r="H10">
        <v>6.12</v>
      </c>
      <c r="I10" s="4">
        <f t="shared" si="2"/>
        <v>0</v>
      </c>
    </row>
    <row r="11" spans="1:11" x14ac:dyDescent="0.25">
      <c r="A11" s="4" t="s">
        <v>146</v>
      </c>
      <c r="B11" s="12">
        <v>75.23</v>
      </c>
      <c r="C11" s="4">
        <f t="shared" si="0"/>
        <v>1</v>
      </c>
      <c r="D11" s="4">
        <v>7.3</v>
      </c>
      <c r="E11" s="4">
        <f t="shared" si="1"/>
        <v>0</v>
      </c>
      <c r="F11" s="4">
        <v>8.7899999999999991</v>
      </c>
      <c r="G11" s="4">
        <f t="shared" si="2"/>
        <v>0</v>
      </c>
      <c r="H11">
        <v>10.46</v>
      </c>
      <c r="I11" s="4">
        <f t="shared" si="2"/>
        <v>0</v>
      </c>
    </row>
    <row r="12" spans="1:11" x14ac:dyDescent="0.25">
      <c r="A12" s="4" t="s">
        <v>147</v>
      </c>
      <c r="B12" s="12">
        <v>25.32</v>
      </c>
      <c r="C12" s="4">
        <f t="shared" si="0"/>
        <v>0</v>
      </c>
      <c r="D12" s="4">
        <v>4.88</v>
      </c>
      <c r="E12" s="4">
        <f t="shared" si="1"/>
        <v>0</v>
      </c>
      <c r="F12" s="4">
        <v>5.79</v>
      </c>
      <c r="G12" s="4">
        <f t="shared" si="2"/>
        <v>0</v>
      </c>
      <c r="H12">
        <v>6.9</v>
      </c>
      <c r="I12" s="4">
        <f t="shared" si="2"/>
        <v>0</v>
      </c>
    </row>
    <row r="13" spans="1:11" x14ac:dyDescent="0.25">
      <c r="A13" s="4" t="s">
        <v>148</v>
      </c>
      <c r="B13" s="12">
        <v>67.05</v>
      </c>
      <c r="C13" s="4">
        <f t="shared" si="0"/>
        <v>1</v>
      </c>
      <c r="D13" s="4">
        <v>3.82</v>
      </c>
      <c r="E13" s="4">
        <f t="shared" si="1"/>
        <v>0</v>
      </c>
      <c r="F13" s="4">
        <v>3.82</v>
      </c>
      <c r="G13" s="4">
        <f t="shared" si="2"/>
        <v>0</v>
      </c>
      <c r="H13">
        <v>3.95</v>
      </c>
      <c r="I13" s="4">
        <f t="shared" si="2"/>
        <v>0</v>
      </c>
    </row>
    <row r="14" spans="1:11" x14ac:dyDescent="0.25">
      <c r="A14" s="4" t="s">
        <v>342</v>
      </c>
      <c r="B14" s="12">
        <v>94.01</v>
      </c>
      <c r="C14" s="4">
        <f t="shared" si="0"/>
        <v>1</v>
      </c>
      <c r="D14" s="4">
        <v>10.82</v>
      </c>
      <c r="E14" s="4">
        <f t="shared" si="1"/>
        <v>0</v>
      </c>
      <c r="F14" s="4">
        <v>13.18</v>
      </c>
      <c r="G14" s="4">
        <f t="shared" si="2"/>
        <v>0</v>
      </c>
      <c r="H14">
        <v>16.18</v>
      </c>
      <c r="I14" s="4">
        <f t="shared" si="2"/>
        <v>1</v>
      </c>
      <c r="J14" s="4"/>
    </row>
    <row r="15" spans="1:11" x14ac:dyDescent="0.25">
      <c r="A15" s="4" t="s">
        <v>341</v>
      </c>
      <c r="B15" s="12">
        <v>88.13</v>
      </c>
      <c r="C15" s="4">
        <f t="shared" si="0"/>
        <v>1</v>
      </c>
      <c r="D15" s="4">
        <v>6.86</v>
      </c>
      <c r="E15" s="4">
        <f t="shared" si="1"/>
        <v>0</v>
      </c>
      <c r="F15" s="4">
        <v>8.25</v>
      </c>
      <c r="G15" s="4">
        <f t="shared" si="2"/>
        <v>0</v>
      </c>
      <c r="H15">
        <v>9.9600000000000009</v>
      </c>
      <c r="I15" s="4">
        <f t="shared" si="2"/>
        <v>0</v>
      </c>
    </row>
    <row r="16" spans="1:11" x14ac:dyDescent="0.25">
      <c r="A16" s="4" t="s">
        <v>6</v>
      </c>
      <c r="B16" s="12">
        <v>14.05</v>
      </c>
      <c r="C16" s="4">
        <f t="shared" si="0"/>
        <v>0</v>
      </c>
      <c r="D16" s="4">
        <v>4.53</v>
      </c>
      <c r="E16" s="4">
        <f t="shared" si="1"/>
        <v>0</v>
      </c>
      <c r="F16" s="4">
        <v>4.8499999999999996</v>
      </c>
      <c r="G16" s="4">
        <f t="shared" si="2"/>
        <v>0</v>
      </c>
      <c r="H16">
        <v>5.45</v>
      </c>
      <c r="I16" s="4">
        <f t="shared" si="2"/>
        <v>0</v>
      </c>
    </row>
    <row r="17" spans="1:9" x14ac:dyDescent="0.25">
      <c r="A17" s="4" t="s">
        <v>52</v>
      </c>
      <c r="B17" s="12">
        <v>31.95</v>
      </c>
      <c r="C17" s="4">
        <f t="shared" si="0"/>
        <v>1</v>
      </c>
      <c r="D17" s="4">
        <v>4.1100000000000003</v>
      </c>
      <c r="E17" s="4">
        <f t="shared" si="1"/>
        <v>0</v>
      </c>
      <c r="F17" s="4">
        <v>4.8</v>
      </c>
      <c r="G17" s="4">
        <f t="shared" si="2"/>
        <v>0</v>
      </c>
      <c r="H17">
        <v>5.77</v>
      </c>
      <c r="I17" s="4">
        <f t="shared" si="2"/>
        <v>0</v>
      </c>
    </row>
    <row r="18" spans="1:9" x14ac:dyDescent="0.25">
      <c r="A18" s="4" t="s">
        <v>53</v>
      </c>
      <c r="B18" s="12">
        <v>18.649999999999999</v>
      </c>
      <c r="C18" s="4">
        <f t="shared" si="0"/>
        <v>0</v>
      </c>
      <c r="D18" s="4">
        <v>6.26</v>
      </c>
      <c r="E18" s="4">
        <f t="shared" si="1"/>
        <v>0</v>
      </c>
      <c r="F18" s="4">
        <v>6.26</v>
      </c>
      <c r="G18" s="4">
        <f t="shared" si="2"/>
        <v>0</v>
      </c>
      <c r="H18">
        <v>6.26</v>
      </c>
      <c r="I18" s="4">
        <f t="shared" si="2"/>
        <v>0</v>
      </c>
    </row>
    <row r="19" spans="1:9" x14ac:dyDescent="0.25">
      <c r="A19" s="4" t="s">
        <v>89</v>
      </c>
      <c r="B19" s="12">
        <v>23.13</v>
      </c>
      <c r="C19" s="4">
        <f t="shared" si="0"/>
        <v>0</v>
      </c>
      <c r="D19" s="4">
        <v>3.74</v>
      </c>
      <c r="E19" s="4">
        <f t="shared" si="1"/>
        <v>0</v>
      </c>
      <c r="F19" s="4">
        <v>3.82</v>
      </c>
      <c r="G19" s="4">
        <f t="shared" si="2"/>
        <v>0</v>
      </c>
      <c r="H19">
        <v>4.0199999999999996</v>
      </c>
      <c r="I19" s="4">
        <f t="shared" si="2"/>
        <v>0</v>
      </c>
    </row>
    <row r="20" spans="1:9" x14ac:dyDescent="0.25">
      <c r="A20" s="4" t="s">
        <v>131</v>
      </c>
      <c r="B20" s="12">
        <v>27.65</v>
      </c>
      <c r="C20" s="4">
        <f t="shared" si="0"/>
        <v>1</v>
      </c>
      <c r="D20" s="4">
        <v>6.2</v>
      </c>
      <c r="E20" s="4">
        <f t="shared" si="1"/>
        <v>0</v>
      </c>
      <c r="F20" s="4">
        <v>6.2</v>
      </c>
      <c r="G20" s="4">
        <f t="shared" si="2"/>
        <v>0</v>
      </c>
      <c r="H20">
        <v>6.32</v>
      </c>
      <c r="I20" s="4">
        <f t="shared" si="2"/>
        <v>0</v>
      </c>
    </row>
    <row r="21" spans="1:9" x14ac:dyDescent="0.25">
      <c r="A21" s="4" t="s">
        <v>132</v>
      </c>
      <c r="B21" s="12">
        <v>12.41</v>
      </c>
      <c r="C21" s="4">
        <f t="shared" si="0"/>
        <v>0</v>
      </c>
      <c r="D21" s="4">
        <v>6.11</v>
      </c>
      <c r="E21" s="4">
        <f t="shared" si="1"/>
        <v>0</v>
      </c>
      <c r="F21" s="4">
        <v>6.11</v>
      </c>
      <c r="G21" s="4">
        <f t="shared" si="2"/>
        <v>0</v>
      </c>
      <c r="H21">
        <v>6.11</v>
      </c>
      <c r="I21" s="4">
        <f t="shared" si="2"/>
        <v>0</v>
      </c>
    </row>
    <row r="22" spans="1:9" x14ac:dyDescent="0.25">
      <c r="A22" s="4" t="s">
        <v>133</v>
      </c>
      <c r="B22" s="12">
        <v>21.93</v>
      </c>
      <c r="C22" s="4">
        <f t="shared" si="0"/>
        <v>0</v>
      </c>
      <c r="D22" s="4">
        <v>9.19</v>
      </c>
      <c r="E22" s="4">
        <f t="shared" si="1"/>
        <v>0</v>
      </c>
      <c r="F22" s="4">
        <v>9.23</v>
      </c>
      <c r="G22" s="4">
        <f t="shared" si="2"/>
        <v>0</v>
      </c>
      <c r="H22">
        <v>9.66</v>
      </c>
      <c r="I22" s="4">
        <f t="shared" si="2"/>
        <v>0</v>
      </c>
    </row>
    <row r="23" spans="1:9" x14ac:dyDescent="0.25">
      <c r="A23" s="4" t="s">
        <v>266</v>
      </c>
      <c r="B23" s="12">
        <v>51.38</v>
      </c>
      <c r="C23" s="4">
        <f t="shared" si="0"/>
        <v>1</v>
      </c>
      <c r="D23" s="4">
        <v>8.76</v>
      </c>
      <c r="E23" s="4">
        <f t="shared" si="1"/>
        <v>0</v>
      </c>
      <c r="F23" s="4">
        <v>10.45</v>
      </c>
      <c r="G23" s="4">
        <f t="shared" si="2"/>
        <v>0</v>
      </c>
      <c r="H23">
        <v>12.54</v>
      </c>
      <c r="I23" s="4">
        <f t="shared" si="2"/>
        <v>0</v>
      </c>
    </row>
    <row r="24" spans="1:9" x14ac:dyDescent="0.25">
      <c r="A24" s="4" t="s">
        <v>270</v>
      </c>
      <c r="B24" s="12">
        <v>44.73</v>
      </c>
      <c r="C24" s="4">
        <f t="shared" si="0"/>
        <v>1</v>
      </c>
      <c r="D24" s="4">
        <v>4.8099999999999996</v>
      </c>
      <c r="E24" s="4">
        <f t="shared" si="1"/>
        <v>0</v>
      </c>
      <c r="F24" s="4">
        <v>5.62</v>
      </c>
      <c r="G24" s="4">
        <f t="shared" si="2"/>
        <v>0</v>
      </c>
      <c r="H24">
        <v>6.62</v>
      </c>
      <c r="I24" s="4">
        <f t="shared" si="2"/>
        <v>0</v>
      </c>
    </row>
    <row r="25" spans="1:9" x14ac:dyDescent="0.25">
      <c r="A25" s="4" t="s">
        <v>244</v>
      </c>
      <c r="B25" s="12">
        <v>50.26</v>
      </c>
      <c r="C25" s="4">
        <f t="shared" si="0"/>
        <v>1</v>
      </c>
      <c r="D25" s="4">
        <v>6.74</v>
      </c>
      <c r="E25" s="4">
        <f t="shared" si="1"/>
        <v>0</v>
      </c>
      <c r="F25" s="4">
        <v>7.38</v>
      </c>
      <c r="G25" s="4">
        <f t="shared" si="2"/>
        <v>0</v>
      </c>
      <c r="H25">
        <v>8.3800000000000008</v>
      </c>
      <c r="I25" s="4">
        <f t="shared" si="2"/>
        <v>0</v>
      </c>
    </row>
    <row r="26" spans="1:9" x14ac:dyDescent="0.25">
      <c r="A26" s="4" t="s">
        <v>34</v>
      </c>
      <c r="B26" s="12">
        <v>7.76</v>
      </c>
      <c r="C26" s="4">
        <f t="shared" si="0"/>
        <v>0</v>
      </c>
      <c r="D26" s="4">
        <v>10.199999999999999</v>
      </c>
      <c r="E26" s="4">
        <f t="shared" si="1"/>
        <v>0</v>
      </c>
      <c r="F26" s="4">
        <v>11.48</v>
      </c>
      <c r="G26" s="4">
        <f t="shared" si="2"/>
        <v>0</v>
      </c>
      <c r="H26">
        <v>13.34</v>
      </c>
      <c r="I26" s="4">
        <f t="shared" si="2"/>
        <v>0</v>
      </c>
    </row>
    <row r="27" spans="1:9" x14ac:dyDescent="0.25">
      <c r="A27" s="4" t="s">
        <v>90</v>
      </c>
      <c r="B27" s="12">
        <v>18.88</v>
      </c>
      <c r="C27" s="4">
        <f t="shared" si="0"/>
        <v>0</v>
      </c>
      <c r="D27" s="4">
        <v>6.28</v>
      </c>
      <c r="E27" s="4">
        <f t="shared" si="1"/>
        <v>0</v>
      </c>
      <c r="F27" s="4">
        <v>7.2</v>
      </c>
      <c r="G27" s="4">
        <f t="shared" si="2"/>
        <v>0</v>
      </c>
      <c r="H27">
        <v>8.59</v>
      </c>
      <c r="I27" s="4">
        <f t="shared" si="2"/>
        <v>0</v>
      </c>
    </row>
    <row r="28" spans="1:9" x14ac:dyDescent="0.25">
      <c r="A28" s="4" t="s">
        <v>55</v>
      </c>
      <c r="B28" s="12">
        <v>9.1300000000000008</v>
      </c>
      <c r="C28" s="4">
        <f t="shared" si="0"/>
        <v>0</v>
      </c>
      <c r="D28" s="4">
        <v>5.19</v>
      </c>
      <c r="E28" s="4">
        <f t="shared" si="1"/>
        <v>0</v>
      </c>
      <c r="F28" s="4">
        <v>5.19</v>
      </c>
      <c r="G28" s="4">
        <f t="shared" si="2"/>
        <v>0</v>
      </c>
      <c r="H28">
        <v>5.19</v>
      </c>
      <c r="I28" s="4">
        <f t="shared" si="2"/>
        <v>0</v>
      </c>
    </row>
    <row r="29" spans="1:9" x14ac:dyDescent="0.25">
      <c r="A29" s="4" t="s">
        <v>323</v>
      </c>
      <c r="B29" s="12">
        <v>52.42</v>
      </c>
      <c r="C29" s="4">
        <f t="shared" si="0"/>
        <v>1</v>
      </c>
      <c r="D29" s="4">
        <v>6.8</v>
      </c>
      <c r="E29" s="4">
        <f t="shared" si="1"/>
        <v>0</v>
      </c>
      <c r="F29" s="4">
        <v>9.25</v>
      </c>
      <c r="G29" s="4">
        <f t="shared" si="2"/>
        <v>0</v>
      </c>
      <c r="H29">
        <v>12.05</v>
      </c>
      <c r="I29" s="4">
        <f t="shared" si="2"/>
        <v>0</v>
      </c>
    </row>
    <row r="30" spans="1:9" x14ac:dyDescent="0.25">
      <c r="A30" s="4" t="s">
        <v>324</v>
      </c>
      <c r="B30" s="12">
        <v>23.91</v>
      </c>
      <c r="C30" s="4">
        <f t="shared" si="0"/>
        <v>0</v>
      </c>
      <c r="D30" s="4">
        <v>6.31</v>
      </c>
      <c r="E30" s="4">
        <f t="shared" si="1"/>
        <v>0</v>
      </c>
      <c r="F30" s="4">
        <v>7.1</v>
      </c>
      <c r="G30" s="4">
        <f t="shared" si="2"/>
        <v>0</v>
      </c>
      <c r="H30">
        <v>8.43</v>
      </c>
      <c r="I30" s="4">
        <f t="shared" si="2"/>
        <v>0</v>
      </c>
    </row>
    <row r="31" spans="1:9" x14ac:dyDescent="0.25">
      <c r="A31" s="4" t="s">
        <v>325</v>
      </c>
      <c r="B31" s="12">
        <v>46.28</v>
      </c>
      <c r="C31" s="4">
        <f t="shared" si="0"/>
        <v>1</v>
      </c>
      <c r="D31" s="4">
        <v>5.7</v>
      </c>
      <c r="E31" s="4">
        <f t="shared" si="1"/>
        <v>0</v>
      </c>
      <c r="F31" s="4">
        <v>6.15</v>
      </c>
      <c r="G31" s="4">
        <f t="shared" si="2"/>
        <v>0</v>
      </c>
      <c r="H31">
        <v>6.72</v>
      </c>
      <c r="I31" s="4">
        <f t="shared" si="2"/>
        <v>0</v>
      </c>
    </row>
    <row r="32" spans="1:9" x14ac:dyDescent="0.25">
      <c r="A32" s="4" t="s">
        <v>87</v>
      </c>
      <c r="B32" s="12">
        <v>8.57</v>
      </c>
      <c r="C32" s="4">
        <f t="shared" si="0"/>
        <v>0</v>
      </c>
      <c r="D32" s="4">
        <v>7.65</v>
      </c>
      <c r="E32" s="4">
        <f t="shared" si="1"/>
        <v>0</v>
      </c>
      <c r="F32" s="4">
        <v>7.72</v>
      </c>
      <c r="G32" s="4">
        <f t="shared" si="2"/>
        <v>0</v>
      </c>
      <c r="H32">
        <v>7.82</v>
      </c>
      <c r="I32" s="4">
        <f t="shared" si="2"/>
        <v>0</v>
      </c>
    </row>
    <row r="33" spans="1:10" x14ac:dyDescent="0.25">
      <c r="A33" s="4" t="s">
        <v>124</v>
      </c>
      <c r="B33" s="12">
        <v>9.92</v>
      </c>
      <c r="C33" s="4">
        <f t="shared" si="0"/>
        <v>0</v>
      </c>
      <c r="D33" s="4">
        <v>4.6500000000000004</v>
      </c>
      <c r="E33" s="4">
        <f t="shared" si="1"/>
        <v>0</v>
      </c>
      <c r="F33" s="4">
        <v>5.18</v>
      </c>
      <c r="G33" s="4">
        <f t="shared" si="2"/>
        <v>0</v>
      </c>
      <c r="H33">
        <v>5.76</v>
      </c>
      <c r="I33" s="4">
        <f t="shared" si="2"/>
        <v>0</v>
      </c>
    </row>
    <row r="34" spans="1:10" x14ac:dyDescent="0.25">
      <c r="A34" s="4" t="s">
        <v>74</v>
      </c>
      <c r="B34" s="12">
        <v>2.5</v>
      </c>
      <c r="C34" s="4">
        <f t="shared" si="0"/>
        <v>0</v>
      </c>
      <c r="D34" s="4">
        <v>7.14</v>
      </c>
      <c r="E34" s="4">
        <f t="shared" si="1"/>
        <v>0</v>
      </c>
      <c r="F34" s="4">
        <v>8.15</v>
      </c>
      <c r="G34" s="4">
        <f t="shared" si="2"/>
        <v>0</v>
      </c>
      <c r="H34">
        <v>9.66</v>
      </c>
      <c r="I34" s="4">
        <f t="shared" si="2"/>
        <v>0</v>
      </c>
    </row>
    <row r="35" spans="1:10" x14ac:dyDescent="0.25">
      <c r="A35" s="4" t="s">
        <v>80</v>
      </c>
      <c r="B35" s="12">
        <v>10.31</v>
      </c>
      <c r="C35" s="4">
        <f t="shared" si="0"/>
        <v>0</v>
      </c>
      <c r="D35" s="4">
        <v>7.83</v>
      </c>
      <c r="E35" s="4">
        <f t="shared" si="1"/>
        <v>0</v>
      </c>
      <c r="F35" s="4">
        <v>8.14</v>
      </c>
      <c r="G35" s="4">
        <f t="shared" si="2"/>
        <v>0</v>
      </c>
      <c r="H35">
        <v>8.61</v>
      </c>
      <c r="I35" s="4">
        <f t="shared" si="2"/>
        <v>0</v>
      </c>
    </row>
    <row r="36" spans="1:10" x14ac:dyDescent="0.25">
      <c r="A36" s="4" t="s">
        <v>125</v>
      </c>
      <c r="B36" s="12">
        <v>14.04</v>
      </c>
      <c r="C36" s="4">
        <f t="shared" si="0"/>
        <v>0</v>
      </c>
      <c r="D36" s="4">
        <v>4.28</v>
      </c>
      <c r="E36" s="4">
        <f t="shared" si="1"/>
        <v>0</v>
      </c>
      <c r="F36" s="4">
        <v>4.28</v>
      </c>
      <c r="G36" s="4">
        <f t="shared" si="2"/>
        <v>0</v>
      </c>
      <c r="H36">
        <v>4.28</v>
      </c>
      <c r="I36" s="4">
        <f t="shared" si="2"/>
        <v>0</v>
      </c>
    </row>
    <row r="37" spans="1:10" x14ac:dyDescent="0.25">
      <c r="A37" s="4" t="s">
        <v>134</v>
      </c>
      <c r="B37" s="12">
        <v>10.89</v>
      </c>
      <c r="C37" s="4">
        <f t="shared" si="0"/>
        <v>0</v>
      </c>
      <c r="D37" s="4">
        <v>4.9000000000000004</v>
      </c>
      <c r="E37" s="4">
        <f t="shared" si="1"/>
        <v>0</v>
      </c>
      <c r="F37" s="4">
        <v>5.04</v>
      </c>
      <c r="G37" s="4">
        <f t="shared" si="2"/>
        <v>0</v>
      </c>
      <c r="H37">
        <v>5.35</v>
      </c>
      <c r="I37" s="4">
        <f t="shared" si="2"/>
        <v>0</v>
      </c>
    </row>
    <row r="38" spans="1:10" x14ac:dyDescent="0.25">
      <c r="A38" s="4" t="s">
        <v>137</v>
      </c>
      <c r="B38" s="12">
        <v>12.94</v>
      </c>
      <c r="C38" s="4">
        <f t="shared" si="0"/>
        <v>0</v>
      </c>
      <c r="D38" s="4">
        <v>6.2</v>
      </c>
      <c r="E38" s="4">
        <f t="shared" si="1"/>
        <v>0</v>
      </c>
      <c r="F38" s="4">
        <v>6.25</v>
      </c>
      <c r="G38" s="4">
        <f t="shared" si="2"/>
        <v>0</v>
      </c>
      <c r="H38">
        <v>6.54</v>
      </c>
      <c r="I38" s="4">
        <f t="shared" si="2"/>
        <v>0</v>
      </c>
    </row>
    <row r="39" spans="1:10" x14ac:dyDescent="0.25">
      <c r="A39" s="4" t="s">
        <v>138</v>
      </c>
      <c r="B39" s="12">
        <v>24.48</v>
      </c>
      <c r="C39" s="4">
        <f t="shared" si="0"/>
        <v>0</v>
      </c>
      <c r="D39" s="4">
        <v>5.9</v>
      </c>
      <c r="E39" s="4">
        <f t="shared" si="1"/>
        <v>0</v>
      </c>
      <c r="F39" s="4">
        <v>6.14</v>
      </c>
      <c r="G39" s="4">
        <f t="shared" si="2"/>
        <v>0</v>
      </c>
      <c r="H39">
        <v>6.76</v>
      </c>
      <c r="I39" s="4">
        <f t="shared" si="2"/>
        <v>0</v>
      </c>
    </row>
    <row r="40" spans="1:10" x14ac:dyDescent="0.25">
      <c r="A40" s="4" t="s">
        <v>141</v>
      </c>
      <c r="B40" s="12">
        <v>15.36</v>
      </c>
      <c r="C40" s="4">
        <f t="shared" si="0"/>
        <v>0</v>
      </c>
      <c r="D40" s="4">
        <v>4.0199999999999996</v>
      </c>
      <c r="E40" s="4">
        <f t="shared" si="1"/>
        <v>0</v>
      </c>
      <c r="F40" s="4">
        <v>4.0199999999999996</v>
      </c>
      <c r="G40" s="4">
        <f t="shared" si="2"/>
        <v>0</v>
      </c>
      <c r="H40">
        <v>4.0199999999999996</v>
      </c>
      <c r="I40" s="4">
        <f t="shared" si="2"/>
        <v>0</v>
      </c>
    </row>
    <row r="41" spans="1:10" x14ac:dyDescent="0.25">
      <c r="A41" t="s">
        <v>42</v>
      </c>
      <c r="B41" s="2">
        <v>19.239999999999998</v>
      </c>
      <c r="C41" s="4">
        <f t="shared" si="0"/>
        <v>0</v>
      </c>
      <c r="D41" s="4">
        <v>15.38</v>
      </c>
      <c r="E41" s="4">
        <f t="shared" si="1"/>
        <v>1</v>
      </c>
      <c r="F41" s="4">
        <v>15.41</v>
      </c>
      <c r="G41" s="4">
        <f t="shared" si="2"/>
        <v>1</v>
      </c>
      <c r="H41">
        <v>15.61</v>
      </c>
      <c r="I41" s="4">
        <f t="shared" si="2"/>
        <v>1</v>
      </c>
    </row>
    <row r="42" spans="1:10" x14ac:dyDescent="0.25">
      <c r="A42" t="s">
        <v>83</v>
      </c>
      <c r="B42" s="2">
        <v>6.78</v>
      </c>
      <c r="C42" s="4">
        <f t="shared" si="0"/>
        <v>0</v>
      </c>
      <c r="D42" s="4">
        <v>17.38</v>
      </c>
      <c r="E42" s="4">
        <f t="shared" si="1"/>
        <v>1</v>
      </c>
      <c r="F42" s="4">
        <v>17.38</v>
      </c>
      <c r="G42" s="4">
        <f t="shared" si="2"/>
        <v>1</v>
      </c>
      <c r="H42">
        <v>17.39</v>
      </c>
      <c r="I42" s="4">
        <f t="shared" si="2"/>
        <v>1</v>
      </c>
    </row>
    <row r="43" spans="1:10" x14ac:dyDescent="0.25">
      <c r="A43" t="s">
        <v>84</v>
      </c>
      <c r="B43" s="2">
        <v>16.670000000000002</v>
      </c>
      <c r="C43" s="4">
        <f t="shared" si="0"/>
        <v>0</v>
      </c>
      <c r="D43" s="4">
        <v>14.79</v>
      </c>
      <c r="E43" s="4">
        <f t="shared" si="1"/>
        <v>1</v>
      </c>
      <c r="F43" s="4">
        <v>14.79</v>
      </c>
      <c r="G43" s="4">
        <f t="shared" si="2"/>
        <v>1</v>
      </c>
      <c r="H43">
        <v>14.79</v>
      </c>
      <c r="I43" s="4">
        <f t="shared" si="2"/>
        <v>0</v>
      </c>
    </row>
    <row r="44" spans="1:10" x14ac:dyDescent="0.25">
      <c r="A44" t="s">
        <v>92</v>
      </c>
      <c r="B44" s="2">
        <v>56.67</v>
      </c>
      <c r="C44" s="4">
        <f t="shared" si="0"/>
        <v>1</v>
      </c>
      <c r="D44" s="4">
        <v>10.69</v>
      </c>
      <c r="E44" s="4">
        <f t="shared" si="1"/>
        <v>0</v>
      </c>
      <c r="F44" s="4">
        <v>10.93</v>
      </c>
      <c r="G44" s="4">
        <f t="shared" si="2"/>
        <v>0</v>
      </c>
      <c r="H44">
        <v>11.46</v>
      </c>
      <c r="I44" s="4">
        <f t="shared" si="2"/>
        <v>0</v>
      </c>
    </row>
    <row r="45" spans="1:10" x14ac:dyDescent="0.25">
      <c r="A45" t="s">
        <v>319</v>
      </c>
      <c r="B45" s="2">
        <v>46.75</v>
      </c>
      <c r="C45" s="4">
        <f t="shared" si="0"/>
        <v>1</v>
      </c>
      <c r="D45" s="4">
        <v>6.62</v>
      </c>
      <c r="E45" s="4">
        <f t="shared" si="1"/>
        <v>0</v>
      </c>
      <c r="F45" s="4">
        <v>7.63</v>
      </c>
      <c r="G45" s="4">
        <f t="shared" si="2"/>
        <v>0</v>
      </c>
      <c r="H45">
        <v>9.09</v>
      </c>
      <c r="I45" s="4">
        <f t="shared" si="2"/>
        <v>0</v>
      </c>
    </row>
    <row r="46" spans="1:10" x14ac:dyDescent="0.25">
      <c r="A46" s="4" t="s">
        <v>123</v>
      </c>
      <c r="B46" s="12">
        <v>26.85</v>
      </c>
      <c r="C46" s="4">
        <f t="shared" si="0"/>
        <v>1</v>
      </c>
      <c r="D46" s="4">
        <v>10.94</v>
      </c>
      <c r="E46" s="4">
        <f t="shared" si="1"/>
        <v>0</v>
      </c>
      <c r="F46" s="4">
        <v>11.76</v>
      </c>
      <c r="G46" s="4">
        <f t="shared" si="2"/>
        <v>0</v>
      </c>
      <c r="H46">
        <v>12.93</v>
      </c>
      <c r="I46" s="4">
        <f t="shared" si="2"/>
        <v>0</v>
      </c>
      <c r="J46" s="28"/>
    </row>
    <row r="47" spans="1:10" x14ac:dyDescent="0.25">
      <c r="A47" s="4" t="s">
        <v>122</v>
      </c>
      <c r="B47" s="12">
        <v>40.700000000000003</v>
      </c>
      <c r="C47" s="4">
        <f t="shared" si="0"/>
        <v>1</v>
      </c>
      <c r="D47" s="4">
        <v>7.25</v>
      </c>
      <c r="E47" s="4">
        <f t="shared" si="1"/>
        <v>0</v>
      </c>
      <c r="F47" s="4">
        <v>7.85</v>
      </c>
      <c r="G47" s="4">
        <f t="shared" si="2"/>
        <v>0</v>
      </c>
      <c r="H47">
        <v>8.58</v>
      </c>
      <c r="I47" s="4">
        <f t="shared" si="2"/>
        <v>0</v>
      </c>
    </row>
    <row r="48" spans="1:10" x14ac:dyDescent="0.25">
      <c r="A48" s="4" t="s">
        <v>225</v>
      </c>
      <c r="B48" s="12">
        <v>9.06</v>
      </c>
      <c r="C48" s="4">
        <f t="shared" si="0"/>
        <v>0</v>
      </c>
      <c r="D48" s="4">
        <v>6.61</v>
      </c>
      <c r="E48" s="4">
        <f t="shared" si="1"/>
        <v>0</v>
      </c>
      <c r="F48" s="4">
        <v>6.61</v>
      </c>
      <c r="G48" s="4">
        <f t="shared" si="2"/>
        <v>0</v>
      </c>
      <c r="H48">
        <v>6.61</v>
      </c>
      <c r="I48" s="4">
        <f t="shared" si="2"/>
        <v>0</v>
      </c>
    </row>
    <row r="49" spans="1:9" x14ac:dyDescent="0.25">
      <c r="A49" s="4" t="s">
        <v>98</v>
      </c>
      <c r="B49" s="12">
        <v>17.45</v>
      </c>
      <c r="C49" s="4">
        <f t="shared" si="0"/>
        <v>0</v>
      </c>
      <c r="D49" s="4">
        <v>8.25</v>
      </c>
      <c r="E49" s="4">
        <f t="shared" si="1"/>
        <v>0</v>
      </c>
      <c r="F49" s="4">
        <v>8.32</v>
      </c>
      <c r="G49" s="4">
        <f t="shared" si="2"/>
        <v>0</v>
      </c>
      <c r="H49">
        <v>8.5500000000000007</v>
      </c>
      <c r="I49" s="4">
        <f t="shared" si="2"/>
        <v>0</v>
      </c>
    </row>
    <row r="50" spans="1:9" x14ac:dyDescent="0.25">
      <c r="A50" s="4" t="s">
        <v>71</v>
      </c>
      <c r="B50" s="12">
        <v>6.98</v>
      </c>
      <c r="C50" s="4">
        <f t="shared" si="0"/>
        <v>0</v>
      </c>
      <c r="D50" s="4">
        <v>7.49</v>
      </c>
      <c r="E50" s="4">
        <f t="shared" si="1"/>
        <v>0</v>
      </c>
      <c r="F50" s="4">
        <v>8.49</v>
      </c>
      <c r="G50" s="4">
        <f t="shared" si="2"/>
        <v>0</v>
      </c>
      <c r="H50">
        <v>9.7899999999999991</v>
      </c>
      <c r="I50" s="4">
        <f t="shared" si="2"/>
        <v>0</v>
      </c>
    </row>
    <row r="51" spans="1:9" x14ac:dyDescent="0.25">
      <c r="A51" s="4" t="s">
        <v>14</v>
      </c>
      <c r="B51" s="12">
        <v>24.52</v>
      </c>
      <c r="C51" s="4">
        <f t="shared" si="0"/>
        <v>0</v>
      </c>
      <c r="D51" s="4">
        <v>5.89</v>
      </c>
      <c r="E51" s="4">
        <f t="shared" si="1"/>
        <v>0</v>
      </c>
      <c r="F51" s="4">
        <v>6.13</v>
      </c>
      <c r="G51" s="4">
        <f t="shared" si="2"/>
        <v>0</v>
      </c>
      <c r="H51">
        <v>6.47</v>
      </c>
      <c r="I51" s="4">
        <f t="shared" si="2"/>
        <v>0</v>
      </c>
    </row>
    <row r="52" spans="1:9" x14ac:dyDescent="0.25">
      <c r="A52" s="4" t="s">
        <v>4</v>
      </c>
      <c r="B52" s="12">
        <v>22.26</v>
      </c>
      <c r="C52" s="4">
        <f t="shared" si="0"/>
        <v>0</v>
      </c>
      <c r="D52" s="4">
        <v>6.12</v>
      </c>
      <c r="E52" s="4">
        <f t="shared" si="1"/>
        <v>0</v>
      </c>
      <c r="F52" s="4">
        <v>6.6</v>
      </c>
      <c r="G52" s="4">
        <f t="shared" si="2"/>
        <v>0</v>
      </c>
      <c r="H52">
        <v>7.6</v>
      </c>
      <c r="I52" s="4">
        <f t="shared" si="2"/>
        <v>0</v>
      </c>
    </row>
    <row r="53" spans="1:9" x14ac:dyDescent="0.25">
      <c r="A53" s="4" t="s">
        <v>99</v>
      </c>
      <c r="B53" s="12">
        <v>7.32</v>
      </c>
      <c r="C53" s="4">
        <f t="shared" si="0"/>
        <v>0</v>
      </c>
      <c r="D53" s="4">
        <v>4.3899999999999997</v>
      </c>
      <c r="E53" s="4">
        <f t="shared" si="1"/>
        <v>0</v>
      </c>
      <c r="F53" s="4">
        <v>4.53</v>
      </c>
      <c r="G53" s="4">
        <f t="shared" si="2"/>
        <v>0</v>
      </c>
      <c r="H53">
        <v>5.0599999999999996</v>
      </c>
      <c r="I53" s="4">
        <f t="shared" si="2"/>
        <v>0</v>
      </c>
    </row>
    <row r="54" spans="1:9" x14ac:dyDescent="0.25">
      <c r="A54" s="4" t="s">
        <v>223</v>
      </c>
      <c r="B54" s="12">
        <v>14.94</v>
      </c>
      <c r="C54" s="4">
        <f t="shared" si="0"/>
        <v>0</v>
      </c>
      <c r="D54" s="4">
        <v>6.06</v>
      </c>
      <c r="E54" s="4">
        <f t="shared" si="1"/>
        <v>0</v>
      </c>
      <c r="F54" s="4">
        <v>6.6</v>
      </c>
      <c r="G54" s="4">
        <f t="shared" si="2"/>
        <v>0</v>
      </c>
      <c r="H54">
        <v>7.56</v>
      </c>
      <c r="I54" s="4">
        <f t="shared" si="2"/>
        <v>0</v>
      </c>
    </row>
    <row r="55" spans="1:9" x14ac:dyDescent="0.25">
      <c r="A55" s="4" t="s">
        <v>226</v>
      </c>
      <c r="B55" s="12">
        <v>5.65</v>
      </c>
      <c r="C55" s="4">
        <f t="shared" si="0"/>
        <v>0</v>
      </c>
      <c r="D55" s="4">
        <v>7.09</v>
      </c>
      <c r="E55" s="4">
        <f t="shared" si="1"/>
        <v>0</v>
      </c>
      <c r="F55" s="4">
        <v>7.09</v>
      </c>
      <c r="G55" s="4">
        <f t="shared" si="2"/>
        <v>0</v>
      </c>
      <c r="H55">
        <v>7.09</v>
      </c>
      <c r="I55" s="4">
        <f t="shared" si="2"/>
        <v>0</v>
      </c>
    </row>
    <row r="56" spans="1:9" x14ac:dyDescent="0.25">
      <c r="A56" s="4" t="s">
        <v>322</v>
      </c>
      <c r="B56" s="12">
        <v>75.14</v>
      </c>
      <c r="C56" s="4">
        <f t="shared" si="0"/>
        <v>1</v>
      </c>
      <c r="D56" s="4">
        <v>6.92</v>
      </c>
      <c r="E56" s="4">
        <f t="shared" si="1"/>
        <v>0</v>
      </c>
      <c r="F56" s="4">
        <v>7.57</v>
      </c>
      <c r="G56" s="4">
        <f t="shared" si="2"/>
        <v>0</v>
      </c>
      <c r="H56">
        <v>8.8800000000000008</v>
      </c>
      <c r="I56" s="4">
        <f t="shared" si="2"/>
        <v>0</v>
      </c>
    </row>
    <row r="57" spans="1:9" x14ac:dyDescent="0.25">
      <c r="A57" s="4" t="s">
        <v>176</v>
      </c>
      <c r="B57" s="12">
        <v>26.61</v>
      </c>
      <c r="C57" s="4">
        <f t="shared" si="0"/>
        <v>1</v>
      </c>
      <c r="D57" s="4">
        <v>7.72</v>
      </c>
      <c r="E57" s="4">
        <f t="shared" si="1"/>
        <v>0</v>
      </c>
      <c r="F57" s="4">
        <v>7.96</v>
      </c>
      <c r="G57" s="4">
        <f t="shared" si="2"/>
        <v>0</v>
      </c>
      <c r="H57">
        <v>8.4700000000000006</v>
      </c>
      <c r="I57" s="4">
        <f t="shared" si="2"/>
        <v>0</v>
      </c>
    </row>
    <row r="58" spans="1:9" x14ac:dyDescent="0.25">
      <c r="A58" s="4" t="s">
        <v>155</v>
      </c>
      <c r="B58" s="12">
        <v>55.13</v>
      </c>
      <c r="C58" s="4">
        <f t="shared" si="0"/>
        <v>1</v>
      </c>
      <c r="D58" s="4">
        <v>11.33</v>
      </c>
      <c r="E58" s="4">
        <f t="shared" si="1"/>
        <v>0</v>
      </c>
      <c r="F58" s="4">
        <v>13.31</v>
      </c>
      <c r="G58" s="4">
        <f t="shared" si="2"/>
        <v>0</v>
      </c>
      <c r="H58">
        <v>15.56</v>
      </c>
      <c r="I58" s="4">
        <f t="shared" si="2"/>
        <v>0</v>
      </c>
    </row>
    <row r="59" spans="1:9" x14ac:dyDescent="0.25">
      <c r="A59" t="s">
        <v>326</v>
      </c>
      <c r="B59" s="12">
        <v>82.79</v>
      </c>
      <c r="C59" s="4">
        <f t="shared" si="0"/>
        <v>1</v>
      </c>
      <c r="D59" s="4">
        <v>8.4499999999999993</v>
      </c>
      <c r="E59" s="4">
        <f t="shared" si="1"/>
        <v>0</v>
      </c>
      <c r="F59" s="4">
        <v>10.31</v>
      </c>
      <c r="G59" s="4">
        <f t="shared" si="2"/>
        <v>0</v>
      </c>
      <c r="H59">
        <v>12.33</v>
      </c>
      <c r="I59" s="4">
        <f t="shared" si="2"/>
        <v>0</v>
      </c>
    </row>
    <row r="60" spans="1:9" x14ac:dyDescent="0.25">
      <c r="A60" t="s">
        <v>327</v>
      </c>
      <c r="B60" s="12">
        <v>49.53</v>
      </c>
      <c r="C60" s="4">
        <f t="shared" si="0"/>
        <v>1</v>
      </c>
      <c r="D60" s="4">
        <v>3.08</v>
      </c>
      <c r="E60" s="4">
        <f t="shared" si="1"/>
        <v>0</v>
      </c>
      <c r="F60" s="4">
        <v>3.08</v>
      </c>
      <c r="G60" s="4">
        <f t="shared" si="2"/>
        <v>0</v>
      </c>
      <c r="H60">
        <v>3.54</v>
      </c>
      <c r="I60" s="4">
        <f t="shared" si="2"/>
        <v>0</v>
      </c>
    </row>
    <row r="61" spans="1:9" x14ac:dyDescent="0.25">
      <c r="A61" s="4" t="s">
        <v>5</v>
      </c>
      <c r="B61" s="12">
        <v>25.23</v>
      </c>
      <c r="C61" s="4">
        <f t="shared" si="0"/>
        <v>0</v>
      </c>
      <c r="D61" s="4">
        <v>7.46</v>
      </c>
      <c r="E61" s="4">
        <f t="shared" si="1"/>
        <v>0</v>
      </c>
      <c r="F61" s="4">
        <v>7.8</v>
      </c>
      <c r="G61" s="4">
        <f t="shared" si="2"/>
        <v>0</v>
      </c>
      <c r="H61">
        <v>8.4700000000000006</v>
      </c>
      <c r="I61" s="4">
        <f t="shared" si="2"/>
        <v>0</v>
      </c>
    </row>
    <row r="62" spans="1:9" x14ac:dyDescent="0.25">
      <c r="A62" s="4" t="s">
        <v>100</v>
      </c>
      <c r="B62" s="12">
        <v>22.01</v>
      </c>
      <c r="C62" s="4">
        <f t="shared" si="0"/>
        <v>0</v>
      </c>
      <c r="D62" s="4">
        <v>6.83</v>
      </c>
      <c r="E62" s="4">
        <f t="shared" si="1"/>
        <v>0</v>
      </c>
      <c r="F62" s="4">
        <v>7.52</v>
      </c>
      <c r="G62" s="4">
        <f t="shared" si="2"/>
        <v>0</v>
      </c>
      <c r="H62">
        <v>8.51</v>
      </c>
      <c r="I62" s="4">
        <f t="shared" si="2"/>
        <v>0</v>
      </c>
    </row>
    <row r="63" spans="1:9" x14ac:dyDescent="0.25">
      <c r="A63" s="4" t="s">
        <v>101</v>
      </c>
      <c r="B63" s="12">
        <v>20.46</v>
      </c>
      <c r="C63" s="4">
        <f t="shared" si="0"/>
        <v>0</v>
      </c>
      <c r="D63" s="4">
        <v>5.2</v>
      </c>
      <c r="E63" s="4">
        <f t="shared" si="1"/>
        <v>0</v>
      </c>
      <c r="F63" s="4">
        <v>5.28</v>
      </c>
      <c r="G63" s="4">
        <f t="shared" si="2"/>
        <v>0</v>
      </c>
      <c r="H63">
        <v>5.62</v>
      </c>
      <c r="I63" s="4">
        <f t="shared" si="2"/>
        <v>0</v>
      </c>
    </row>
    <row r="64" spans="1:9" x14ac:dyDescent="0.25">
      <c r="A64" s="4" t="s">
        <v>102</v>
      </c>
      <c r="B64" s="12">
        <v>19.3</v>
      </c>
      <c r="C64" s="4">
        <f t="shared" si="0"/>
        <v>0</v>
      </c>
      <c r="D64" s="4">
        <v>5.61</v>
      </c>
      <c r="E64" s="4">
        <f t="shared" si="1"/>
        <v>0</v>
      </c>
      <c r="F64" s="4">
        <v>5.61</v>
      </c>
      <c r="G64" s="4">
        <f t="shared" si="2"/>
        <v>0</v>
      </c>
      <c r="H64">
        <v>5.61</v>
      </c>
      <c r="I64" s="4">
        <f t="shared" si="2"/>
        <v>0</v>
      </c>
    </row>
    <row r="65" spans="1:9" x14ac:dyDescent="0.25">
      <c r="A65" s="4" t="s">
        <v>70</v>
      </c>
      <c r="B65" s="12">
        <v>21.81</v>
      </c>
      <c r="C65" s="4">
        <f t="shared" si="0"/>
        <v>0</v>
      </c>
      <c r="D65" s="4">
        <v>6.27</v>
      </c>
      <c r="E65" s="4">
        <f t="shared" si="1"/>
        <v>0</v>
      </c>
      <c r="F65" s="4">
        <v>6.27</v>
      </c>
      <c r="G65" s="4">
        <f t="shared" si="2"/>
        <v>0</v>
      </c>
      <c r="H65">
        <v>6.27</v>
      </c>
      <c r="I65" s="4">
        <f t="shared" si="2"/>
        <v>0</v>
      </c>
    </row>
    <row r="66" spans="1:9" x14ac:dyDescent="0.25">
      <c r="A66" s="4" t="s">
        <v>243</v>
      </c>
      <c r="B66" s="12">
        <v>40.159999999999997</v>
      </c>
      <c r="C66" s="4">
        <f t="shared" ref="C66:C83" si="3">IF(B66&lt;C$169,0,1)</f>
        <v>1</v>
      </c>
      <c r="D66" s="4">
        <v>5.39</v>
      </c>
      <c r="E66" s="4">
        <f t="shared" ref="E66:E83" si="4">IF(D66&lt;E$169,0,1)</f>
        <v>0</v>
      </c>
      <c r="F66" s="4">
        <v>7.07</v>
      </c>
      <c r="G66" s="4">
        <f t="shared" ref="G66:I83" si="5">IF(F66&lt;G$169,0,1)</f>
        <v>0</v>
      </c>
      <c r="H66">
        <v>8.92</v>
      </c>
      <c r="I66" s="4">
        <f t="shared" si="5"/>
        <v>0</v>
      </c>
    </row>
    <row r="67" spans="1:9" x14ac:dyDescent="0.25">
      <c r="A67" s="4" t="s">
        <v>250</v>
      </c>
      <c r="B67" s="12">
        <v>31.97</v>
      </c>
      <c r="C67" s="4">
        <f t="shared" si="3"/>
        <v>1</v>
      </c>
      <c r="D67" s="4">
        <v>7.01</v>
      </c>
      <c r="E67" s="4">
        <f t="shared" si="4"/>
        <v>0</v>
      </c>
      <c r="F67" s="4">
        <v>8.83</v>
      </c>
      <c r="G67" s="4">
        <f t="shared" si="5"/>
        <v>0</v>
      </c>
      <c r="H67">
        <v>11.05</v>
      </c>
      <c r="I67" s="4">
        <f t="shared" si="5"/>
        <v>0</v>
      </c>
    </row>
    <row r="68" spans="1:9" x14ac:dyDescent="0.25">
      <c r="A68" s="4" t="s">
        <v>209</v>
      </c>
      <c r="B68" s="12">
        <v>29.98</v>
      </c>
      <c r="C68" s="4">
        <f t="shared" si="3"/>
        <v>1</v>
      </c>
      <c r="D68" s="4">
        <v>4.24</v>
      </c>
      <c r="E68" s="4">
        <f t="shared" si="4"/>
        <v>0</v>
      </c>
      <c r="F68" s="4">
        <v>5.89</v>
      </c>
      <c r="G68" s="4">
        <f t="shared" si="5"/>
        <v>0</v>
      </c>
      <c r="H68">
        <v>7.86</v>
      </c>
      <c r="I68" s="4">
        <f t="shared" si="5"/>
        <v>0</v>
      </c>
    </row>
    <row r="69" spans="1:9" x14ac:dyDescent="0.25">
      <c r="A69" s="4" t="s">
        <v>210</v>
      </c>
      <c r="B69" s="12">
        <v>4.0999999999999996</v>
      </c>
      <c r="C69" s="4">
        <f t="shared" si="3"/>
        <v>0</v>
      </c>
      <c r="D69" s="4">
        <v>5.78</v>
      </c>
      <c r="E69" s="4">
        <f t="shared" si="4"/>
        <v>0</v>
      </c>
      <c r="F69" s="4">
        <v>5.78</v>
      </c>
      <c r="G69" s="4">
        <f t="shared" si="5"/>
        <v>0</v>
      </c>
      <c r="H69">
        <v>5.78</v>
      </c>
      <c r="I69" s="4">
        <f t="shared" si="5"/>
        <v>0</v>
      </c>
    </row>
    <row r="70" spans="1:9" x14ac:dyDescent="0.25">
      <c r="A70" t="s">
        <v>212</v>
      </c>
      <c r="B70" s="2">
        <v>15.25</v>
      </c>
      <c r="C70" s="4">
        <f t="shared" si="3"/>
        <v>0</v>
      </c>
      <c r="D70" s="4">
        <v>10.02</v>
      </c>
      <c r="E70" s="4">
        <f t="shared" si="4"/>
        <v>0</v>
      </c>
      <c r="F70" s="4">
        <v>10.02</v>
      </c>
      <c r="G70" s="4">
        <f t="shared" si="5"/>
        <v>0</v>
      </c>
      <c r="H70">
        <v>10.02</v>
      </c>
      <c r="I70" s="4">
        <f t="shared" si="5"/>
        <v>0</v>
      </c>
    </row>
    <row r="71" spans="1:9" x14ac:dyDescent="0.25">
      <c r="A71" t="s">
        <v>213</v>
      </c>
      <c r="B71" s="2">
        <v>8.86</v>
      </c>
      <c r="C71" s="4">
        <f t="shared" si="3"/>
        <v>0</v>
      </c>
      <c r="D71" s="4">
        <v>9.57</v>
      </c>
      <c r="E71" s="4">
        <f t="shared" si="4"/>
        <v>0</v>
      </c>
      <c r="F71" s="4">
        <v>9.58</v>
      </c>
      <c r="G71" s="4">
        <f t="shared" si="5"/>
        <v>0</v>
      </c>
      <c r="H71">
        <v>9.75</v>
      </c>
      <c r="I71" s="4">
        <f t="shared" si="5"/>
        <v>0</v>
      </c>
    </row>
    <row r="72" spans="1:9" x14ac:dyDescent="0.25">
      <c r="A72" t="s">
        <v>214</v>
      </c>
      <c r="B72" s="2">
        <v>9.9</v>
      </c>
      <c r="C72" s="4">
        <f t="shared" si="3"/>
        <v>0</v>
      </c>
      <c r="D72" s="4">
        <v>8.8800000000000008</v>
      </c>
      <c r="E72" s="4">
        <f t="shared" si="4"/>
        <v>0</v>
      </c>
      <c r="F72" s="4">
        <v>9.52</v>
      </c>
      <c r="G72" s="4">
        <f t="shared" si="5"/>
        <v>0</v>
      </c>
      <c r="H72">
        <v>10.65</v>
      </c>
      <c r="I72" s="4">
        <f t="shared" si="5"/>
        <v>0</v>
      </c>
    </row>
    <row r="73" spans="1:9" x14ac:dyDescent="0.25">
      <c r="A73" t="s">
        <v>215</v>
      </c>
      <c r="B73" s="2">
        <v>10.77</v>
      </c>
      <c r="C73" s="4">
        <f t="shared" si="3"/>
        <v>0</v>
      </c>
      <c r="D73" s="4">
        <v>8.89</v>
      </c>
      <c r="E73" s="4">
        <f t="shared" si="4"/>
        <v>0</v>
      </c>
      <c r="F73" s="4">
        <v>8.9</v>
      </c>
      <c r="G73" s="4">
        <f t="shared" si="5"/>
        <v>0</v>
      </c>
      <c r="H73">
        <v>9.1199999999999992</v>
      </c>
      <c r="I73" s="4">
        <f t="shared" si="5"/>
        <v>0</v>
      </c>
    </row>
    <row r="74" spans="1:9" x14ac:dyDescent="0.25">
      <c r="A74" t="s">
        <v>216</v>
      </c>
      <c r="B74" s="2">
        <v>19.45</v>
      </c>
      <c r="C74" s="4">
        <f t="shared" si="3"/>
        <v>0</v>
      </c>
      <c r="D74" s="4">
        <v>10.35</v>
      </c>
      <c r="E74" s="4">
        <f t="shared" si="4"/>
        <v>0</v>
      </c>
      <c r="F74" s="4">
        <v>10.75</v>
      </c>
      <c r="G74" s="4">
        <f t="shared" si="5"/>
        <v>0</v>
      </c>
      <c r="H74">
        <v>11.93</v>
      </c>
      <c r="I74" s="4">
        <f t="shared" si="5"/>
        <v>0</v>
      </c>
    </row>
    <row r="75" spans="1:9" x14ac:dyDescent="0.25">
      <c r="A75" t="s">
        <v>217</v>
      </c>
      <c r="B75" s="2">
        <v>12.95</v>
      </c>
      <c r="C75" s="4">
        <f t="shared" si="3"/>
        <v>0</v>
      </c>
      <c r="D75" s="4">
        <v>8.7799999999999994</v>
      </c>
      <c r="E75" s="4">
        <f t="shared" si="4"/>
        <v>0</v>
      </c>
      <c r="F75" s="4">
        <v>8.7899999999999991</v>
      </c>
      <c r="G75" s="4">
        <f t="shared" si="5"/>
        <v>0</v>
      </c>
      <c r="H75">
        <v>9.1</v>
      </c>
      <c r="I75" s="4">
        <f t="shared" si="5"/>
        <v>0</v>
      </c>
    </row>
    <row r="76" spans="1:9" x14ac:dyDescent="0.25">
      <c r="A76" t="s">
        <v>218</v>
      </c>
      <c r="B76" s="2">
        <v>14</v>
      </c>
      <c r="C76" s="4">
        <f t="shared" si="3"/>
        <v>0</v>
      </c>
      <c r="D76" s="4">
        <v>12.51</v>
      </c>
      <c r="E76" s="4">
        <f t="shared" si="4"/>
        <v>0</v>
      </c>
      <c r="F76" s="4">
        <v>12.93</v>
      </c>
      <c r="G76" s="4">
        <f t="shared" si="5"/>
        <v>0</v>
      </c>
      <c r="H76">
        <v>13.93</v>
      </c>
      <c r="I76" s="4">
        <f t="shared" si="5"/>
        <v>0</v>
      </c>
    </row>
    <row r="77" spans="1:9" x14ac:dyDescent="0.25">
      <c r="A77" t="s">
        <v>219</v>
      </c>
      <c r="B77" s="2">
        <v>15</v>
      </c>
      <c r="C77" s="4">
        <f t="shared" si="3"/>
        <v>0</v>
      </c>
      <c r="D77" s="4">
        <v>13.74</v>
      </c>
      <c r="E77" s="4">
        <f t="shared" si="4"/>
        <v>1</v>
      </c>
      <c r="F77" s="4">
        <v>13.75</v>
      </c>
      <c r="G77" s="4">
        <f t="shared" si="5"/>
        <v>1</v>
      </c>
      <c r="H77">
        <v>14.03</v>
      </c>
      <c r="I77" s="4">
        <f t="shared" si="5"/>
        <v>0</v>
      </c>
    </row>
    <row r="78" spans="1:9" x14ac:dyDescent="0.25">
      <c r="A78" s="4" t="s">
        <v>151</v>
      </c>
      <c r="B78" s="12">
        <v>17.03</v>
      </c>
      <c r="C78" s="4">
        <f t="shared" si="3"/>
        <v>0</v>
      </c>
      <c r="D78" s="4">
        <v>2.98</v>
      </c>
      <c r="E78" s="4">
        <f t="shared" si="4"/>
        <v>0</v>
      </c>
      <c r="F78" s="4">
        <v>3.3</v>
      </c>
      <c r="G78" s="4">
        <f t="shared" si="5"/>
        <v>0</v>
      </c>
      <c r="H78">
        <v>3.73</v>
      </c>
      <c r="I78" s="4">
        <f t="shared" si="5"/>
        <v>0</v>
      </c>
    </row>
    <row r="79" spans="1:9" x14ac:dyDescent="0.25">
      <c r="A79" s="4" t="s">
        <v>152</v>
      </c>
      <c r="B79" s="12">
        <v>14.81</v>
      </c>
      <c r="C79" s="4">
        <f t="shared" si="3"/>
        <v>0</v>
      </c>
      <c r="D79" s="4">
        <v>4.95</v>
      </c>
      <c r="E79" s="4">
        <f t="shared" si="4"/>
        <v>0</v>
      </c>
      <c r="F79" s="4">
        <v>5.86</v>
      </c>
      <c r="G79" s="4">
        <f t="shared" si="5"/>
        <v>0</v>
      </c>
      <c r="H79">
        <v>7.12</v>
      </c>
      <c r="I79" s="4">
        <f t="shared" si="5"/>
        <v>0</v>
      </c>
    </row>
    <row r="80" spans="1:9" x14ac:dyDescent="0.25">
      <c r="A80" s="4" t="s">
        <v>153</v>
      </c>
      <c r="B80" s="12">
        <v>70.09</v>
      </c>
      <c r="C80" s="4">
        <f t="shared" si="3"/>
        <v>1</v>
      </c>
      <c r="D80" s="4">
        <v>5.21</v>
      </c>
      <c r="E80" s="4">
        <f t="shared" si="4"/>
        <v>0</v>
      </c>
      <c r="F80" s="4">
        <v>5.48</v>
      </c>
      <c r="G80" s="4">
        <f t="shared" si="5"/>
        <v>0</v>
      </c>
      <c r="H80">
        <v>6.36</v>
      </c>
      <c r="I80" s="4">
        <f t="shared" si="5"/>
        <v>0</v>
      </c>
    </row>
    <row r="81" spans="1:9" x14ac:dyDescent="0.25">
      <c r="A81" s="4" t="s">
        <v>154</v>
      </c>
      <c r="B81" s="12">
        <v>14.66</v>
      </c>
      <c r="C81" s="4">
        <f t="shared" si="3"/>
        <v>0</v>
      </c>
      <c r="D81" s="4">
        <v>8.75</v>
      </c>
      <c r="E81" s="4">
        <f t="shared" si="4"/>
        <v>0</v>
      </c>
      <c r="F81" s="4">
        <v>8.75</v>
      </c>
      <c r="G81" s="4">
        <f t="shared" si="5"/>
        <v>0</v>
      </c>
      <c r="H81">
        <v>9.51</v>
      </c>
      <c r="I81" s="4">
        <f t="shared" si="5"/>
        <v>0</v>
      </c>
    </row>
    <row r="82" spans="1:9" x14ac:dyDescent="0.25">
      <c r="A82" s="4" t="s">
        <v>320</v>
      </c>
      <c r="B82" s="12">
        <v>30.09</v>
      </c>
      <c r="C82" s="4">
        <f t="shared" si="3"/>
        <v>1</v>
      </c>
      <c r="D82" s="4">
        <v>8.4</v>
      </c>
      <c r="E82" s="4">
        <f t="shared" si="4"/>
        <v>0</v>
      </c>
      <c r="F82" s="4">
        <v>10.67</v>
      </c>
      <c r="G82" s="4">
        <f t="shared" si="5"/>
        <v>0</v>
      </c>
      <c r="H82">
        <v>13.46</v>
      </c>
      <c r="I82" s="4">
        <f t="shared" si="5"/>
        <v>0</v>
      </c>
    </row>
    <row r="83" spans="1:9" x14ac:dyDescent="0.25">
      <c r="A83" s="4" t="s">
        <v>321</v>
      </c>
      <c r="B83" s="12">
        <v>24.88</v>
      </c>
      <c r="C83" s="4">
        <f t="shared" si="3"/>
        <v>0</v>
      </c>
      <c r="D83" s="4">
        <v>8.65</v>
      </c>
      <c r="E83" s="4">
        <f t="shared" si="4"/>
        <v>0</v>
      </c>
      <c r="F83" s="4">
        <v>10.58</v>
      </c>
      <c r="G83" s="4">
        <f t="shared" si="5"/>
        <v>0</v>
      </c>
      <c r="H83">
        <v>13.14</v>
      </c>
      <c r="I83" s="4">
        <f t="shared" si="5"/>
        <v>0</v>
      </c>
    </row>
    <row r="85" spans="1:9" x14ac:dyDescent="0.25">
      <c r="A85" s="1" t="s">
        <v>18</v>
      </c>
      <c r="B85" s="1" t="s">
        <v>227</v>
      </c>
      <c r="C85" s="5" t="s">
        <v>230</v>
      </c>
      <c r="D85" s="25" t="s">
        <v>347</v>
      </c>
      <c r="E85" s="5" t="s">
        <v>230</v>
      </c>
      <c r="F85" s="25" t="s">
        <v>348</v>
      </c>
      <c r="G85" s="5" t="s">
        <v>230</v>
      </c>
      <c r="H85" s="25" t="s">
        <v>350</v>
      </c>
      <c r="I85" s="5" t="s">
        <v>230</v>
      </c>
    </row>
    <row r="86" spans="1:9" x14ac:dyDescent="0.25">
      <c r="A86" s="12" t="s">
        <v>156</v>
      </c>
      <c r="B86" s="12">
        <v>18.75</v>
      </c>
      <c r="C86" s="4">
        <f t="shared" ref="C86:C149" si="6">IF(B86&gt;C$169,0,1)</f>
        <v>1</v>
      </c>
      <c r="D86" s="4">
        <v>12.6</v>
      </c>
      <c r="E86" s="4">
        <f>IF(D86&gt;E$169,0,1)</f>
        <v>1</v>
      </c>
      <c r="F86" s="4">
        <v>14.39</v>
      </c>
      <c r="G86" s="4">
        <f t="shared" ref="E86:I149" si="7">IF(F86&gt;G$169,0,1)</f>
        <v>0</v>
      </c>
      <c r="H86">
        <v>16.8</v>
      </c>
      <c r="I86" s="4">
        <f t="shared" si="7"/>
        <v>0</v>
      </c>
    </row>
    <row r="87" spans="1:9" x14ac:dyDescent="0.25">
      <c r="A87" t="s">
        <v>310</v>
      </c>
      <c r="B87" s="12">
        <v>20.94</v>
      </c>
      <c r="C87" s="4">
        <f t="shared" si="6"/>
        <v>1</v>
      </c>
      <c r="D87" s="4">
        <v>11.79</v>
      </c>
      <c r="E87" s="4">
        <f t="shared" si="7"/>
        <v>1</v>
      </c>
      <c r="F87" s="4">
        <v>13.88</v>
      </c>
      <c r="G87" s="4">
        <f t="shared" si="7"/>
        <v>0</v>
      </c>
      <c r="H87">
        <v>16.71</v>
      </c>
      <c r="I87" s="4">
        <f t="shared" si="7"/>
        <v>0</v>
      </c>
    </row>
    <row r="88" spans="1:9" x14ac:dyDescent="0.25">
      <c r="A88" s="4" t="s">
        <v>289</v>
      </c>
      <c r="B88" s="12">
        <v>28.61</v>
      </c>
      <c r="C88" s="4">
        <f t="shared" si="6"/>
        <v>0</v>
      </c>
      <c r="D88" s="4">
        <v>12.54</v>
      </c>
      <c r="E88" s="4">
        <f>IF(D88&gt;E$169,0,1)</f>
        <v>1</v>
      </c>
      <c r="F88" s="4">
        <v>14.14</v>
      </c>
      <c r="G88" s="4">
        <f t="shared" si="7"/>
        <v>0</v>
      </c>
      <c r="H88">
        <v>16.29</v>
      </c>
      <c r="I88" s="4">
        <f t="shared" si="7"/>
        <v>0</v>
      </c>
    </row>
    <row r="89" spans="1:9" x14ac:dyDescent="0.25">
      <c r="A89" s="4" t="s">
        <v>290</v>
      </c>
      <c r="B89" s="12">
        <v>58.05</v>
      </c>
      <c r="C89" s="4">
        <f t="shared" si="6"/>
        <v>0</v>
      </c>
      <c r="D89" s="4">
        <v>12.49</v>
      </c>
      <c r="E89" s="4">
        <f t="shared" si="7"/>
        <v>1</v>
      </c>
      <c r="F89" s="4">
        <v>14.7</v>
      </c>
      <c r="G89" s="4">
        <f t="shared" si="7"/>
        <v>0</v>
      </c>
      <c r="H89">
        <v>17.62</v>
      </c>
      <c r="I89" s="4">
        <f t="shared" si="7"/>
        <v>0</v>
      </c>
    </row>
    <row r="90" spans="1:9" x14ac:dyDescent="0.25">
      <c r="A90" s="4" t="s">
        <v>291</v>
      </c>
      <c r="B90" s="12">
        <v>43.44</v>
      </c>
      <c r="C90" s="4">
        <f t="shared" si="6"/>
        <v>0</v>
      </c>
      <c r="D90" s="4">
        <v>16.95</v>
      </c>
      <c r="E90" s="4">
        <f t="shared" si="7"/>
        <v>0</v>
      </c>
      <c r="F90" s="4">
        <v>18.61</v>
      </c>
      <c r="G90" s="4">
        <f t="shared" si="7"/>
        <v>0</v>
      </c>
      <c r="H90">
        <v>21.05</v>
      </c>
      <c r="I90" s="4">
        <f t="shared" si="7"/>
        <v>0</v>
      </c>
    </row>
    <row r="91" spans="1:9" x14ac:dyDescent="0.25">
      <c r="A91" s="4" t="s">
        <v>292</v>
      </c>
      <c r="B91" s="12">
        <v>40.99</v>
      </c>
      <c r="C91" s="4">
        <f t="shared" si="6"/>
        <v>0</v>
      </c>
      <c r="D91" s="4">
        <v>7.38</v>
      </c>
      <c r="E91" s="4">
        <f t="shared" si="7"/>
        <v>1</v>
      </c>
      <c r="F91" s="4">
        <v>8.6300000000000008</v>
      </c>
      <c r="G91" s="4">
        <f t="shared" si="7"/>
        <v>1</v>
      </c>
      <c r="H91">
        <v>10.02</v>
      </c>
      <c r="I91" s="4">
        <f t="shared" si="7"/>
        <v>1</v>
      </c>
    </row>
    <row r="92" spans="1:9" x14ac:dyDescent="0.25">
      <c r="A92" s="4" t="s">
        <v>293</v>
      </c>
      <c r="B92" s="12">
        <v>25.84</v>
      </c>
      <c r="C92" s="4">
        <f t="shared" si="6"/>
        <v>0</v>
      </c>
      <c r="D92" s="4">
        <v>10.3</v>
      </c>
      <c r="E92" s="4">
        <f t="shared" si="7"/>
        <v>1</v>
      </c>
      <c r="F92" s="4">
        <v>11.88</v>
      </c>
      <c r="G92" s="4">
        <f t="shared" si="7"/>
        <v>1</v>
      </c>
      <c r="H92">
        <v>13.93</v>
      </c>
      <c r="I92" s="4">
        <f t="shared" si="7"/>
        <v>1</v>
      </c>
    </row>
    <row r="93" spans="1:9" x14ac:dyDescent="0.25">
      <c r="A93" s="4" t="s">
        <v>294</v>
      </c>
      <c r="B93" s="12">
        <v>26.54</v>
      </c>
      <c r="C93" s="4">
        <f t="shared" si="6"/>
        <v>0</v>
      </c>
      <c r="D93" s="4">
        <v>8.86</v>
      </c>
      <c r="E93" s="4">
        <f t="shared" si="7"/>
        <v>1</v>
      </c>
      <c r="F93" s="4">
        <v>10.24</v>
      </c>
      <c r="G93" s="4">
        <f t="shared" si="7"/>
        <v>1</v>
      </c>
      <c r="H93">
        <v>12.02</v>
      </c>
      <c r="I93" s="4">
        <f t="shared" si="7"/>
        <v>1</v>
      </c>
    </row>
    <row r="94" spans="1:9" x14ac:dyDescent="0.25">
      <c r="A94" t="s">
        <v>305</v>
      </c>
      <c r="B94" s="12">
        <v>11.66</v>
      </c>
      <c r="C94" s="4">
        <f t="shared" si="6"/>
        <v>1</v>
      </c>
      <c r="D94" s="4">
        <v>32.61</v>
      </c>
      <c r="E94" s="4">
        <f t="shared" si="7"/>
        <v>0</v>
      </c>
      <c r="F94" s="4">
        <v>34.78</v>
      </c>
      <c r="G94" s="4">
        <f t="shared" si="7"/>
        <v>0</v>
      </c>
      <c r="H94">
        <v>37.92</v>
      </c>
      <c r="I94" s="4">
        <f t="shared" si="7"/>
        <v>0</v>
      </c>
    </row>
    <row r="95" spans="1:9" x14ac:dyDescent="0.25">
      <c r="A95" t="s">
        <v>306</v>
      </c>
      <c r="B95" s="12">
        <v>15.88</v>
      </c>
      <c r="C95" s="4">
        <f t="shared" si="6"/>
        <v>1</v>
      </c>
      <c r="D95" s="4">
        <v>36.200000000000003</v>
      </c>
      <c r="E95" s="4">
        <f t="shared" si="7"/>
        <v>0</v>
      </c>
      <c r="F95" s="4">
        <v>38.68</v>
      </c>
      <c r="G95" s="4">
        <f t="shared" si="7"/>
        <v>0</v>
      </c>
      <c r="H95">
        <v>42.45</v>
      </c>
      <c r="I95" s="4">
        <f t="shared" si="7"/>
        <v>0</v>
      </c>
    </row>
    <row r="96" spans="1:9" x14ac:dyDescent="0.25">
      <c r="A96" s="12" t="s">
        <v>114</v>
      </c>
      <c r="B96" s="12">
        <v>10.82</v>
      </c>
      <c r="C96" s="4">
        <f t="shared" si="6"/>
        <v>1</v>
      </c>
      <c r="D96" s="4">
        <v>13.65</v>
      </c>
      <c r="E96" s="4">
        <f t="shared" si="7"/>
        <v>0</v>
      </c>
      <c r="F96" s="4">
        <v>14.34</v>
      </c>
      <c r="G96" s="4">
        <f t="shared" si="7"/>
        <v>0</v>
      </c>
      <c r="H96">
        <v>15.91</v>
      </c>
      <c r="I96" s="4">
        <f t="shared" si="7"/>
        <v>0</v>
      </c>
    </row>
    <row r="97" spans="1:10" x14ac:dyDescent="0.25">
      <c r="A97" s="12" t="s">
        <v>115</v>
      </c>
      <c r="B97" s="26">
        <v>70.13</v>
      </c>
      <c r="C97" s="4">
        <f t="shared" si="6"/>
        <v>0</v>
      </c>
      <c r="D97" s="4">
        <v>8.82</v>
      </c>
      <c r="E97" s="4">
        <f t="shared" si="7"/>
        <v>1</v>
      </c>
      <c r="F97" s="4">
        <v>9.4</v>
      </c>
      <c r="G97" s="4">
        <f t="shared" si="7"/>
        <v>1</v>
      </c>
      <c r="H97">
        <v>10.73</v>
      </c>
      <c r="I97" s="4">
        <f t="shared" si="7"/>
        <v>1</v>
      </c>
    </row>
    <row r="98" spans="1:10" x14ac:dyDescent="0.25">
      <c r="A98" s="12" t="s">
        <v>116</v>
      </c>
      <c r="B98" s="12">
        <v>14.08</v>
      </c>
      <c r="C98" s="4">
        <f t="shared" si="6"/>
        <v>1</v>
      </c>
      <c r="D98" s="4">
        <v>23.15</v>
      </c>
      <c r="E98" s="4">
        <f t="shared" si="7"/>
        <v>0</v>
      </c>
      <c r="F98" s="4">
        <v>23.78</v>
      </c>
      <c r="G98" s="4">
        <f t="shared" si="7"/>
        <v>0</v>
      </c>
      <c r="H98">
        <v>25.22</v>
      </c>
      <c r="I98" s="4">
        <f t="shared" si="7"/>
        <v>0</v>
      </c>
    </row>
    <row r="99" spans="1:10" x14ac:dyDescent="0.25">
      <c r="A99" s="12" t="s">
        <v>117</v>
      </c>
      <c r="B99" s="12">
        <v>9.01</v>
      </c>
      <c r="C99" s="4">
        <f t="shared" si="6"/>
        <v>1</v>
      </c>
      <c r="D99" s="4">
        <v>15.75</v>
      </c>
      <c r="E99" s="4">
        <f t="shared" si="7"/>
        <v>0</v>
      </c>
      <c r="F99" s="4">
        <v>18.559999999999999</v>
      </c>
      <c r="G99" s="4">
        <f t="shared" si="7"/>
        <v>0</v>
      </c>
      <c r="H99">
        <v>22.31</v>
      </c>
      <c r="I99" s="4">
        <f t="shared" si="7"/>
        <v>0</v>
      </c>
    </row>
    <row r="100" spans="1:10" x14ac:dyDescent="0.25">
      <c r="A100" s="12" t="s">
        <v>118</v>
      </c>
      <c r="B100" s="12">
        <v>29.58</v>
      </c>
      <c r="C100" s="4">
        <f t="shared" si="6"/>
        <v>0</v>
      </c>
      <c r="D100" s="4">
        <v>12.62</v>
      </c>
      <c r="E100" s="4">
        <f t="shared" si="7"/>
        <v>0</v>
      </c>
      <c r="F100" s="4">
        <v>14.24</v>
      </c>
      <c r="G100" s="4">
        <f t="shared" si="7"/>
        <v>0</v>
      </c>
      <c r="H100">
        <v>16.63</v>
      </c>
      <c r="I100" s="4">
        <f t="shared" si="7"/>
        <v>0</v>
      </c>
      <c r="J100" s="4"/>
    </row>
    <row r="101" spans="1:10" x14ac:dyDescent="0.25">
      <c r="A101" s="12" t="s">
        <v>119</v>
      </c>
      <c r="B101" s="12">
        <v>14.23</v>
      </c>
      <c r="C101" s="4">
        <f t="shared" si="6"/>
        <v>1</v>
      </c>
      <c r="D101" s="4">
        <v>14.84</v>
      </c>
      <c r="E101" s="4">
        <f t="shared" si="7"/>
        <v>0</v>
      </c>
      <c r="F101" s="4">
        <v>16.82</v>
      </c>
      <c r="G101" s="4">
        <f t="shared" si="7"/>
        <v>0</v>
      </c>
      <c r="H101">
        <v>19.37</v>
      </c>
      <c r="I101" s="4">
        <f t="shared" si="7"/>
        <v>0</v>
      </c>
    </row>
    <row r="102" spans="1:10" x14ac:dyDescent="0.25">
      <c r="A102" s="4" t="s">
        <v>31</v>
      </c>
      <c r="B102" s="12">
        <v>12.76</v>
      </c>
      <c r="C102" s="4">
        <f t="shared" si="6"/>
        <v>1</v>
      </c>
      <c r="D102" s="4">
        <v>20.09</v>
      </c>
      <c r="E102" s="4">
        <f t="shared" si="7"/>
        <v>0</v>
      </c>
      <c r="F102" s="4">
        <v>21.56</v>
      </c>
      <c r="G102" s="4">
        <f t="shared" si="7"/>
        <v>0</v>
      </c>
      <c r="H102">
        <v>23.65</v>
      </c>
      <c r="I102" s="4">
        <f t="shared" si="7"/>
        <v>0</v>
      </c>
    </row>
    <row r="103" spans="1:10" x14ac:dyDescent="0.25">
      <c r="A103" s="4" t="s">
        <v>33</v>
      </c>
      <c r="B103" s="12">
        <v>32.08</v>
      </c>
      <c r="C103" s="4">
        <f t="shared" si="6"/>
        <v>0</v>
      </c>
      <c r="D103" s="4">
        <v>20.61</v>
      </c>
      <c r="E103" s="4">
        <f t="shared" si="7"/>
        <v>0</v>
      </c>
      <c r="F103" s="4">
        <v>22.17</v>
      </c>
      <c r="G103" s="4">
        <f t="shared" si="7"/>
        <v>0</v>
      </c>
      <c r="H103">
        <v>24.34</v>
      </c>
      <c r="I103" s="4">
        <f t="shared" si="7"/>
        <v>0</v>
      </c>
    </row>
    <row r="104" spans="1:10" x14ac:dyDescent="0.25">
      <c r="A104" s="4" t="s">
        <v>263</v>
      </c>
      <c r="B104" s="26">
        <v>45</v>
      </c>
      <c r="C104" s="4">
        <f t="shared" si="6"/>
        <v>0</v>
      </c>
      <c r="D104" s="4">
        <v>3.67</v>
      </c>
      <c r="E104" s="4">
        <f t="shared" si="7"/>
        <v>1</v>
      </c>
      <c r="F104" s="4">
        <v>4.3600000000000003</v>
      </c>
      <c r="G104" s="4">
        <f t="shared" si="7"/>
        <v>1</v>
      </c>
      <c r="H104">
        <v>5.25</v>
      </c>
      <c r="I104" s="4">
        <f t="shared" si="7"/>
        <v>1</v>
      </c>
    </row>
    <row r="105" spans="1:10" x14ac:dyDescent="0.25">
      <c r="A105" s="4" t="s">
        <v>345</v>
      </c>
      <c r="B105" s="26">
        <v>20.62</v>
      </c>
      <c r="C105" s="4">
        <f t="shared" si="6"/>
        <v>1</v>
      </c>
      <c r="D105" s="4">
        <v>5.32</v>
      </c>
      <c r="E105" s="4">
        <f t="shared" si="7"/>
        <v>1</v>
      </c>
      <c r="F105" s="4">
        <v>5.9</v>
      </c>
      <c r="G105" s="4">
        <f t="shared" si="7"/>
        <v>1</v>
      </c>
      <c r="H105">
        <v>6.66</v>
      </c>
      <c r="I105" s="4">
        <f t="shared" si="7"/>
        <v>1</v>
      </c>
    </row>
    <row r="106" spans="1:10" x14ac:dyDescent="0.25">
      <c r="A106" s="4" t="s">
        <v>346</v>
      </c>
      <c r="B106" s="26">
        <v>29.79</v>
      </c>
      <c r="C106" s="4">
        <f t="shared" si="6"/>
        <v>0</v>
      </c>
      <c r="D106" s="4">
        <v>5.55</v>
      </c>
      <c r="E106" s="4">
        <f t="shared" si="7"/>
        <v>1</v>
      </c>
      <c r="F106" s="4">
        <v>6.15</v>
      </c>
      <c r="G106" s="4">
        <f t="shared" si="7"/>
        <v>1</v>
      </c>
      <c r="H106">
        <v>6.92</v>
      </c>
      <c r="I106" s="4">
        <f t="shared" si="7"/>
        <v>1</v>
      </c>
    </row>
    <row r="107" spans="1:10" x14ac:dyDescent="0.25">
      <c r="A107" s="4" t="s">
        <v>255</v>
      </c>
      <c r="B107" s="12">
        <v>65.39</v>
      </c>
      <c r="C107" s="4">
        <f t="shared" si="6"/>
        <v>0</v>
      </c>
      <c r="D107" s="4">
        <v>9.9700000000000006</v>
      </c>
      <c r="E107" s="4">
        <f t="shared" si="7"/>
        <v>1</v>
      </c>
      <c r="F107" s="4">
        <v>11.58</v>
      </c>
      <c r="G107" s="4">
        <f t="shared" si="7"/>
        <v>1</v>
      </c>
      <c r="H107">
        <v>13.54</v>
      </c>
      <c r="I107" s="4">
        <f t="shared" si="7"/>
        <v>1</v>
      </c>
    </row>
    <row r="108" spans="1:10" x14ac:dyDescent="0.25">
      <c r="A108" s="4" t="s">
        <v>256</v>
      </c>
      <c r="B108" s="12">
        <v>33.82</v>
      </c>
      <c r="C108" s="4">
        <f t="shared" si="6"/>
        <v>0</v>
      </c>
      <c r="D108" s="4">
        <v>10.1</v>
      </c>
      <c r="E108" s="4">
        <f t="shared" si="7"/>
        <v>1</v>
      </c>
      <c r="F108" s="4">
        <v>11.03</v>
      </c>
      <c r="G108" s="4">
        <f t="shared" si="7"/>
        <v>1</v>
      </c>
      <c r="H108">
        <v>12.46</v>
      </c>
      <c r="I108" s="4">
        <f t="shared" si="7"/>
        <v>1</v>
      </c>
    </row>
    <row r="109" spans="1:10" x14ac:dyDescent="0.25">
      <c r="A109" s="4" t="s">
        <v>257</v>
      </c>
      <c r="B109" s="12">
        <v>33.36</v>
      </c>
      <c r="C109" s="4">
        <f t="shared" si="6"/>
        <v>0</v>
      </c>
      <c r="D109" s="4">
        <v>13.75</v>
      </c>
      <c r="E109" s="4">
        <f t="shared" si="7"/>
        <v>0</v>
      </c>
      <c r="F109" s="4">
        <v>15.39</v>
      </c>
      <c r="G109" s="4">
        <f t="shared" si="7"/>
        <v>0</v>
      </c>
      <c r="H109">
        <v>17.350000000000001</v>
      </c>
      <c r="I109" s="4">
        <f t="shared" si="7"/>
        <v>0</v>
      </c>
    </row>
    <row r="110" spans="1:10" x14ac:dyDescent="0.25">
      <c r="A110" s="4" t="s">
        <v>258</v>
      </c>
      <c r="B110" s="12">
        <v>49.2</v>
      </c>
      <c r="C110" s="4">
        <f t="shared" si="6"/>
        <v>0</v>
      </c>
      <c r="D110" s="4">
        <v>9.91</v>
      </c>
      <c r="E110" s="4">
        <f t="shared" si="7"/>
        <v>1</v>
      </c>
      <c r="F110" s="4">
        <v>11.16</v>
      </c>
      <c r="G110" s="4">
        <f t="shared" si="7"/>
        <v>1</v>
      </c>
      <c r="H110">
        <v>13.05</v>
      </c>
      <c r="I110" s="4">
        <f t="shared" si="7"/>
        <v>1</v>
      </c>
    </row>
    <row r="111" spans="1:10" x14ac:dyDescent="0.25">
      <c r="A111" s="4" t="s">
        <v>259</v>
      </c>
      <c r="B111" s="12">
        <v>56.85</v>
      </c>
      <c r="C111" s="4">
        <f t="shared" si="6"/>
        <v>0</v>
      </c>
      <c r="D111" s="4">
        <v>9.17</v>
      </c>
      <c r="E111" s="4">
        <f t="shared" si="7"/>
        <v>1</v>
      </c>
      <c r="F111" s="4">
        <v>10.59</v>
      </c>
      <c r="G111" s="4">
        <f t="shared" si="7"/>
        <v>1</v>
      </c>
      <c r="H111">
        <v>12.47</v>
      </c>
      <c r="I111" s="4">
        <f t="shared" si="7"/>
        <v>1</v>
      </c>
    </row>
    <row r="112" spans="1:10" x14ac:dyDescent="0.25">
      <c r="A112" s="4" t="s">
        <v>240</v>
      </c>
      <c r="B112" s="12">
        <v>72.37</v>
      </c>
      <c r="C112" s="4">
        <f t="shared" si="6"/>
        <v>0</v>
      </c>
      <c r="D112" s="4">
        <v>6.36</v>
      </c>
      <c r="E112" s="4">
        <f t="shared" si="7"/>
        <v>1</v>
      </c>
      <c r="F112" s="4">
        <v>7.99</v>
      </c>
      <c r="G112" s="4">
        <f t="shared" si="7"/>
        <v>1</v>
      </c>
      <c r="H112">
        <v>10.210000000000001</v>
      </c>
      <c r="I112" s="4">
        <f t="shared" si="7"/>
        <v>1</v>
      </c>
    </row>
    <row r="113" spans="1:10" x14ac:dyDescent="0.25">
      <c r="A113" s="4" t="s">
        <v>241</v>
      </c>
      <c r="B113" s="12">
        <v>90.1</v>
      </c>
      <c r="C113" s="4">
        <f t="shared" si="6"/>
        <v>0</v>
      </c>
      <c r="D113" s="4">
        <v>11.06</v>
      </c>
      <c r="E113" s="4">
        <f t="shared" si="7"/>
        <v>1</v>
      </c>
      <c r="F113" s="4">
        <v>14.32</v>
      </c>
      <c r="G113" s="4">
        <f t="shared" si="7"/>
        <v>0</v>
      </c>
      <c r="H113">
        <v>18.13</v>
      </c>
      <c r="I113" s="4">
        <f t="shared" si="7"/>
        <v>0</v>
      </c>
    </row>
    <row r="114" spans="1:10" x14ac:dyDescent="0.25">
      <c r="A114" s="4" t="s">
        <v>78</v>
      </c>
      <c r="B114" s="12">
        <v>19.95</v>
      </c>
      <c r="C114" s="4">
        <f t="shared" si="6"/>
        <v>1</v>
      </c>
      <c r="D114" s="4">
        <v>24.12</v>
      </c>
      <c r="E114" s="4">
        <f t="shared" si="7"/>
        <v>0</v>
      </c>
      <c r="F114" s="4">
        <v>25.87</v>
      </c>
      <c r="G114" s="4">
        <f t="shared" si="7"/>
        <v>0</v>
      </c>
      <c r="H114">
        <v>28.4</v>
      </c>
      <c r="I114" s="4">
        <f t="shared" si="7"/>
        <v>0</v>
      </c>
    </row>
    <row r="115" spans="1:10" x14ac:dyDescent="0.25">
      <c r="A115" s="4" t="s">
        <v>239</v>
      </c>
      <c r="B115" s="12">
        <v>99.74</v>
      </c>
      <c r="C115" s="4">
        <f t="shared" si="6"/>
        <v>0</v>
      </c>
      <c r="D115" s="4">
        <v>11.53</v>
      </c>
      <c r="E115" s="4">
        <f t="shared" si="7"/>
        <v>1</v>
      </c>
      <c r="F115" s="4">
        <v>14.67</v>
      </c>
      <c r="G115" s="4">
        <f t="shared" si="7"/>
        <v>0</v>
      </c>
      <c r="H115">
        <v>18.329999999999998</v>
      </c>
      <c r="I115" s="4">
        <f t="shared" si="7"/>
        <v>0</v>
      </c>
    </row>
    <row r="116" spans="1:10" x14ac:dyDescent="0.25">
      <c r="A116" s="4" t="s">
        <v>245</v>
      </c>
      <c r="B116" s="12">
        <v>74.33</v>
      </c>
      <c r="C116" s="4">
        <f t="shared" si="6"/>
        <v>0</v>
      </c>
      <c r="D116" s="4">
        <v>14.27</v>
      </c>
      <c r="E116" s="4">
        <f t="shared" si="7"/>
        <v>0</v>
      </c>
      <c r="F116" s="4">
        <v>18.18</v>
      </c>
      <c r="G116" s="4">
        <f t="shared" si="7"/>
        <v>0</v>
      </c>
      <c r="H116">
        <v>23.44</v>
      </c>
      <c r="I116" s="4">
        <f t="shared" si="7"/>
        <v>0</v>
      </c>
    </row>
    <row r="117" spans="1:10" x14ac:dyDescent="0.25">
      <c r="A117" s="4" t="s">
        <v>279</v>
      </c>
      <c r="B117" s="12">
        <v>61.25</v>
      </c>
      <c r="C117" s="4">
        <f t="shared" si="6"/>
        <v>0</v>
      </c>
      <c r="D117" s="4">
        <v>10.82</v>
      </c>
      <c r="E117" s="4">
        <f t="shared" si="7"/>
        <v>1</v>
      </c>
      <c r="F117" s="4">
        <v>13.14</v>
      </c>
      <c r="G117" s="4">
        <f t="shared" si="7"/>
        <v>1</v>
      </c>
      <c r="H117">
        <v>15.94</v>
      </c>
      <c r="I117" s="4">
        <f t="shared" si="7"/>
        <v>0</v>
      </c>
    </row>
    <row r="118" spans="1:10" x14ac:dyDescent="0.25">
      <c r="A118" s="12" t="s">
        <v>111</v>
      </c>
      <c r="B118" s="12">
        <v>17.38</v>
      </c>
      <c r="C118" s="4">
        <f t="shared" si="6"/>
        <v>1</v>
      </c>
      <c r="D118" s="4">
        <v>23.86</v>
      </c>
      <c r="E118" s="4">
        <f t="shared" si="7"/>
        <v>0</v>
      </c>
      <c r="F118" s="4">
        <v>23.36</v>
      </c>
      <c r="G118" s="4">
        <f t="shared" si="7"/>
        <v>0</v>
      </c>
      <c r="H118">
        <v>27.65</v>
      </c>
      <c r="I118" s="4">
        <f t="shared" si="7"/>
        <v>0</v>
      </c>
    </row>
    <row r="119" spans="1:10" x14ac:dyDescent="0.25">
      <c r="A119" s="4" t="s">
        <v>112</v>
      </c>
      <c r="B119" s="12">
        <v>16.440000000000001</v>
      </c>
      <c r="C119" s="4">
        <f t="shared" si="6"/>
        <v>1</v>
      </c>
      <c r="D119" s="4">
        <v>24.18</v>
      </c>
      <c r="E119" s="4">
        <f t="shared" si="7"/>
        <v>0</v>
      </c>
      <c r="F119" s="4">
        <v>26.17</v>
      </c>
      <c r="G119" s="4">
        <f t="shared" si="7"/>
        <v>0</v>
      </c>
      <c r="H119">
        <v>28.96</v>
      </c>
      <c r="I119" s="4">
        <f t="shared" si="7"/>
        <v>0</v>
      </c>
    </row>
    <row r="120" spans="1:10" x14ac:dyDescent="0.25">
      <c r="A120" s="4" t="s">
        <v>113</v>
      </c>
      <c r="B120" s="12">
        <v>34.74</v>
      </c>
      <c r="C120" s="4">
        <f t="shared" si="6"/>
        <v>0</v>
      </c>
      <c r="D120" s="4">
        <v>11.01</v>
      </c>
      <c r="E120" s="4">
        <f t="shared" si="7"/>
        <v>1</v>
      </c>
      <c r="F120" s="4">
        <v>11.4</v>
      </c>
      <c r="G120" s="4">
        <f t="shared" si="7"/>
        <v>1</v>
      </c>
      <c r="H120">
        <v>12.59</v>
      </c>
      <c r="I120" s="4">
        <f t="shared" si="7"/>
        <v>1</v>
      </c>
      <c r="J120" s="28"/>
    </row>
    <row r="121" spans="1:10" x14ac:dyDescent="0.25">
      <c r="A121" s="4" t="s">
        <v>103</v>
      </c>
      <c r="B121" s="12">
        <v>56.94</v>
      </c>
      <c r="C121" s="4">
        <f t="shared" si="6"/>
        <v>0</v>
      </c>
      <c r="D121" s="4">
        <v>11.59</v>
      </c>
      <c r="E121" s="4">
        <f t="shared" si="7"/>
        <v>1</v>
      </c>
      <c r="F121" s="4">
        <v>12.91</v>
      </c>
      <c r="G121" s="4">
        <f t="shared" si="7"/>
        <v>1</v>
      </c>
      <c r="H121">
        <v>14.69</v>
      </c>
      <c r="I121" s="4">
        <f t="shared" si="7"/>
        <v>1</v>
      </c>
    </row>
    <row r="122" spans="1:10" x14ac:dyDescent="0.25">
      <c r="A122" s="4" t="s">
        <v>104</v>
      </c>
      <c r="B122" s="12">
        <v>61.37</v>
      </c>
      <c r="C122" s="4">
        <f t="shared" si="6"/>
        <v>0</v>
      </c>
      <c r="D122" s="4">
        <v>15.05</v>
      </c>
      <c r="E122" s="4">
        <f t="shared" si="7"/>
        <v>0</v>
      </c>
      <c r="F122" s="4">
        <v>16.690000000000001</v>
      </c>
      <c r="G122" s="4">
        <f t="shared" si="7"/>
        <v>0</v>
      </c>
      <c r="H122">
        <v>18.88</v>
      </c>
      <c r="I122" s="4">
        <f t="shared" si="7"/>
        <v>0</v>
      </c>
    </row>
    <row r="123" spans="1:10" x14ac:dyDescent="0.25">
      <c r="A123" s="4" t="s">
        <v>105</v>
      </c>
      <c r="B123" s="12">
        <v>31.11</v>
      </c>
      <c r="C123" s="4">
        <f t="shared" si="6"/>
        <v>0</v>
      </c>
      <c r="D123" s="4">
        <v>11.09</v>
      </c>
      <c r="E123" s="4">
        <f t="shared" si="7"/>
        <v>1</v>
      </c>
      <c r="F123" s="4">
        <v>12.89</v>
      </c>
      <c r="G123" s="4">
        <f t="shared" si="7"/>
        <v>1</v>
      </c>
      <c r="H123">
        <v>15.36</v>
      </c>
      <c r="I123" s="4">
        <f t="shared" si="7"/>
        <v>1</v>
      </c>
    </row>
    <row r="124" spans="1:10" x14ac:dyDescent="0.25">
      <c r="A124" s="4" t="s">
        <v>237</v>
      </c>
      <c r="B124" s="26">
        <v>96.76</v>
      </c>
      <c r="C124" s="4">
        <f t="shared" si="6"/>
        <v>0</v>
      </c>
      <c r="D124" s="4">
        <v>8.6999999999999993</v>
      </c>
      <c r="E124" s="4">
        <f t="shared" si="7"/>
        <v>1</v>
      </c>
      <c r="F124" s="4">
        <v>14.24</v>
      </c>
      <c r="G124" s="4">
        <f t="shared" si="7"/>
        <v>0</v>
      </c>
      <c r="H124">
        <v>21.25</v>
      </c>
      <c r="I124" s="4">
        <f t="shared" si="7"/>
        <v>0</v>
      </c>
    </row>
    <row r="125" spans="1:10" x14ac:dyDescent="0.25">
      <c r="A125" s="4" t="s">
        <v>238</v>
      </c>
      <c r="B125" s="26">
        <v>90.12</v>
      </c>
      <c r="C125" s="4">
        <f t="shared" si="6"/>
        <v>0</v>
      </c>
      <c r="D125" s="4">
        <v>8.68</v>
      </c>
      <c r="E125" s="4">
        <f t="shared" si="7"/>
        <v>1</v>
      </c>
      <c r="F125" s="4">
        <v>11.53</v>
      </c>
      <c r="G125" s="4">
        <f t="shared" si="7"/>
        <v>1</v>
      </c>
      <c r="H125">
        <v>14.95</v>
      </c>
      <c r="I125" s="4">
        <f t="shared" si="7"/>
        <v>1</v>
      </c>
    </row>
    <row r="126" spans="1:10" x14ac:dyDescent="0.25">
      <c r="A126" s="4" t="s">
        <v>28</v>
      </c>
      <c r="B126" s="12">
        <v>10.11</v>
      </c>
      <c r="C126" s="4">
        <f t="shared" si="6"/>
        <v>1</v>
      </c>
      <c r="D126" s="4">
        <v>37.24</v>
      </c>
      <c r="E126" s="4">
        <f t="shared" si="7"/>
        <v>0</v>
      </c>
      <c r="F126" s="4">
        <v>38.56</v>
      </c>
      <c r="G126" s="4">
        <f t="shared" si="7"/>
        <v>0</v>
      </c>
      <c r="H126">
        <v>40.79</v>
      </c>
      <c r="I126" s="4">
        <f t="shared" si="7"/>
        <v>0</v>
      </c>
    </row>
    <row r="127" spans="1:10" x14ac:dyDescent="0.25">
      <c r="A127" s="4" t="s">
        <v>29</v>
      </c>
      <c r="B127" s="12">
        <v>12.85</v>
      </c>
      <c r="C127" s="4">
        <f t="shared" si="6"/>
        <v>1</v>
      </c>
      <c r="D127" s="4">
        <v>25.51</v>
      </c>
      <c r="E127" s="4">
        <f t="shared" si="7"/>
        <v>0</v>
      </c>
      <c r="F127" s="4">
        <v>27.67</v>
      </c>
      <c r="G127" s="4">
        <f t="shared" si="7"/>
        <v>0</v>
      </c>
      <c r="H127">
        <v>30.74</v>
      </c>
      <c r="I127" s="4">
        <f t="shared" si="7"/>
        <v>0</v>
      </c>
    </row>
    <row r="128" spans="1:10" x14ac:dyDescent="0.25">
      <c r="A128" s="4" t="s">
        <v>30</v>
      </c>
      <c r="B128" s="12">
        <v>17.309999999999999</v>
      </c>
      <c r="C128" s="4">
        <f t="shared" si="6"/>
        <v>1</v>
      </c>
      <c r="D128" s="4">
        <v>25.77</v>
      </c>
      <c r="E128" s="4">
        <f t="shared" si="7"/>
        <v>0</v>
      </c>
      <c r="F128" s="4">
        <v>27.76</v>
      </c>
      <c r="G128" s="4">
        <f t="shared" si="7"/>
        <v>0</v>
      </c>
      <c r="H128">
        <v>30.67</v>
      </c>
      <c r="I128" s="4">
        <f t="shared" si="7"/>
        <v>0</v>
      </c>
    </row>
    <row r="129" spans="1:9" x14ac:dyDescent="0.25">
      <c r="A129" s="4" t="s">
        <v>107</v>
      </c>
      <c r="B129" s="12">
        <v>20.96</v>
      </c>
      <c r="C129" s="4">
        <f t="shared" si="6"/>
        <v>1</v>
      </c>
      <c r="D129" s="4">
        <v>18.98</v>
      </c>
      <c r="E129" s="4">
        <f t="shared" si="7"/>
        <v>0</v>
      </c>
      <c r="F129" s="4">
        <v>20.71</v>
      </c>
      <c r="G129" s="4">
        <f t="shared" si="7"/>
        <v>0</v>
      </c>
      <c r="H129">
        <v>23.15</v>
      </c>
      <c r="I129" s="4">
        <f t="shared" si="7"/>
        <v>0</v>
      </c>
    </row>
    <row r="130" spans="1:9" x14ac:dyDescent="0.25">
      <c r="A130" s="4" t="s">
        <v>108</v>
      </c>
      <c r="B130" s="12">
        <v>19.41</v>
      </c>
      <c r="C130" s="4">
        <f t="shared" si="6"/>
        <v>1</v>
      </c>
      <c r="D130" s="4">
        <v>14.18</v>
      </c>
      <c r="E130" s="4">
        <f t="shared" si="7"/>
        <v>0</v>
      </c>
      <c r="F130" s="4">
        <v>15.76</v>
      </c>
      <c r="G130" s="4">
        <f t="shared" si="7"/>
        <v>0</v>
      </c>
      <c r="H130">
        <v>17.97</v>
      </c>
      <c r="I130" s="4">
        <f t="shared" si="7"/>
        <v>0</v>
      </c>
    </row>
    <row r="131" spans="1:9" x14ac:dyDescent="0.25">
      <c r="A131" s="4" t="s">
        <v>109</v>
      </c>
      <c r="B131" s="12">
        <v>22.74</v>
      </c>
      <c r="C131" s="4">
        <f t="shared" si="6"/>
        <v>1</v>
      </c>
      <c r="D131" s="4">
        <v>20.04</v>
      </c>
      <c r="E131" s="4">
        <f t="shared" si="7"/>
        <v>0</v>
      </c>
      <c r="F131" s="4">
        <v>22.11</v>
      </c>
      <c r="G131" s="4">
        <f t="shared" si="7"/>
        <v>0</v>
      </c>
      <c r="H131">
        <v>25.2</v>
      </c>
      <c r="I131" s="4">
        <f t="shared" si="7"/>
        <v>0</v>
      </c>
    </row>
    <row r="132" spans="1:9" x14ac:dyDescent="0.25">
      <c r="A132" s="4" t="s">
        <v>126</v>
      </c>
      <c r="B132" s="12">
        <v>26.5</v>
      </c>
      <c r="C132" s="4">
        <f t="shared" si="6"/>
        <v>0</v>
      </c>
      <c r="D132" s="4">
        <v>15.85</v>
      </c>
      <c r="E132" s="4">
        <f t="shared" si="7"/>
        <v>0</v>
      </c>
      <c r="F132" s="4">
        <v>17.690000000000001</v>
      </c>
      <c r="G132" s="4">
        <f t="shared" si="7"/>
        <v>0</v>
      </c>
      <c r="H132">
        <v>20.21</v>
      </c>
      <c r="I132" s="4">
        <f t="shared" si="7"/>
        <v>0</v>
      </c>
    </row>
    <row r="133" spans="1:9" x14ac:dyDescent="0.25">
      <c r="A133" s="4" t="s">
        <v>224</v>
      </c>
      <c r="B133" s="12">
        <v>45.06</v>
      </c>
      <c r="C133" s="4">
        <f t="shared" si="6"/>
        <v>0</v>
      </c>
      <c r="D133" s="4">
        <v>17.48</v>
      </c>
      <c r="E133" s="4">
        <f t="shared" si="7"/>
        <v>0</v>
      </c>
      <c r="F133" s="4">
        <v>18.96</v>
      </c>
      <c r="G133" s="4">
        <f t="shared" si="7"/>
        <v>0</v>
      </c>
      <c r="H133">
        <v>20.97</v>
      </c>
      <c r="I133" s="4">
        <f t="shared" si="7"/>
        <v>0</v>
      </c>
    </row>
    <row r="134" spans="1:9" x14ac:dyDescent="0.25">
      <c r="A134" s="4" t="s">
        <v>242</v>
      </c>
      <c r="B134" s="26">
        <v>99.96</v>
      </c>
      <c r="C134" s="4">
        <f t="shared" si="6"/>
        <v>0</v>
      </c>
      <c r="D134" s="4">
        <v>10.09</v>
      </c>
      <c r="E134" s="4">
        <f t="shared" si="7"/>
        <v>1</v>
      </c>
      <c r="F134" s="4">
        <v>14.65</v>
      </c>
      <c r="G134" s="4">
        <f t="shared" si="7"/>
        <v>0</v>
      </c>
      <c r="H134">
        <v>20.09</v>
      </c>
      <c r="I134" s="4">
        <f t="shared" si="7"/>
        <v>0</v>
      </c>
    </row>
    <row r="135" spans="1:9" x14ac:dyDescent="0.25">
      <c r="A135" s="4" t="s">
        <v>24</v>
      </c>
      <c r="B135" s="12">
        <v>39.06</v>
      </c>
      <c r="C135" s="4">
        <f t="shared" si="6"/>
        <v>0</v>
      </c>
      <c r="D135" s="4">
        <v>18.940000000000001</v>
      </c>
      <c r="E135" s="4">
        <f t="shared" si="7"/>
        <v>0</v>
      </c>
      <c r="F135" s="4">
        <v>20.63</v>
      </c>
      <c r="G135" s="4">
        <f t="shared" si="7"/>
        <v>0</v>
      </c>
      <c r="H135">
        <v>22.89</v>
      </c>
      <c r="I135" s="4">
        <f t="shared" si="7"/>
        <v>0</v>
      </c>
    </row>
    <row r="136" spans="1:9" x14ac:dyDescent="0.25">
      <c r="A136" s="4" t="s">
        <v>26</v>
      </c>
      <c r="B136" s="12">
        <v>23.41</v>
      </c>
      <c r="C136" s="4">
        <f t="shared" si="6"/>
        <v>1</v>
      </c>
      <c r="D136" s="4">
        <v>14.51</v>
      </c>
      <c r="E136" s="4">
        <f t="shared" si="7"/>
        <v>0</v>
      </c>
      <c r="F136" s="4">
        <v>17.23</v>
      </c>
      <c r="G136" s="4">
        <f t="shared" si="7"/>
        <v>0</v>
      </c>
      <c r="H136">
        <v>20.68</v>
      </c>
      <c r="I136" s="4">
        <f t="shared" si="7"/>
        <v>0</v>
      </c>
    </row>
    <row r="137" spans="1:9" x14ac:dyDescent="0.25">
      <c r="A137" s="4" t="s">
        <v>95</v>
      </c>
      <c r="B137" s="12">
        <v>31.76</v>
      </c>
      <c r="C137" s="4">
        <f t="shared" si="6"/>
        <v>0</v>
      </c>
      <c r="D137" s="4">
        <v>15.53</v>
      </c>
      <c r="E137" s="4">
        <f t="shared" si="7"/>
        <v>0</v>
      </c>
      <c r="F137" s="4">
        <v>18</v>
      </c>
      <c r="G137" s="4">
        <f t="shared" si="7"/>
        <v>0</v>
      </c>
      <c r="H137">
        <v>21.1</v>
      </c>
      <c r="I137" s="4">
        <f t="shared" si="7"/>
        <v>0</v>
      </c>
    </row>
    <row r="138" spans="1:9" x14ac:dyDescent="0.25">
      <c r="A138" s="4" t="s">
        <v>96</v>
      </c>
      <c r="B138" s="12">
        <v>36.08</v>
      </c>
      <c r="C138" s="4">
        <f t="shared" si="6"/>
        <v>0</v>
      </c>
      <c r="D138" s="4">
        <v>20.91</v>
      </c>
      <c r="E138" s="4">
        <f t="shared" si="7"/>
        <v>0</v>
      </c>
      <c r="F138" s="4">
        <v>22.55</v>
      </c>
      <c r="G138" s="4">
        <f t="shared" si="7"/>
        <v>0</v>
      </c>
      <c r="H138">
        <v>25.32</v>
      </c>
      <c r="I138" s="4">
        <f t="shared" si="7"/>
        <v>0</v>
      </c>
    </row>
    <row r="139" spans="1:9" x14ac:dyDescent="0.25">
      <c r="A139" s="4" t="s">
        <v>191</v>
      </c>
      <c r="B139" s="12">
        <v>29.44</v>
      </c>
      <c r="C139" s="4">
        <f t="shared" si="6"/>
        <v>0</v>
      </c>
      <c r="D139" s="4">
        <v>15.79</v>
      </c>
      <c r="E139" s="4">
        <f t="shared" si="7"/>
        <v>0</v>
      </c>
      <c r="F139" s="4">
        <v>17.739999999999998</v>
      </c>
      <c r="G139" s="4">
        <f t="shared" si="7"/>
        <v>0</v>
      </c>
      <c r="H139">
        <v>20.5</v>
      </c>
      <c r="I139" s="4">
        <f t="shared" si="7"/>
        <v>0</v>
      </c>
    </row>
    <row r="140" spans="1:9" x14ac:dyDescent="0.25">
      <c r="A140" s="4" t="s">
        <v>193</v>
      </c>
      <c r="B140" s="12">
        <v>27.82</v>
      </c>
      <c r="C140" s="4">
        <f t="shared" si="6"/>
        <v>0</v>
      </c>
      <c r="D140" s="4">
        <v>14.48</v>
      </c>
      <c r="E140" s="4">
        <f t="shared" si="7"/>
        <v>0</v>
      </c>
      <c r="F140" s="4">
        <v>16.79</v>
      </c>
      <c r="G140" s="4">
        <f t="shared" si="7"/>
        <v>0</v>
      </c>
      <c r="H140">
        <v>20.170000000000002</v>
      </c>
      <c r="I140" s="4">
        <f t="shared" si="7"/>
        <v>0</v>
      </c>
    </row>
    <row r="141" spans="1:9" x14ac:dyDescent="0.25">
      <c r="A141" s="4" t="s">
        <v>194</v>
      </c>
      <c r="B141" s="12">
        <v>60.63</v>
      </c>
      <c r="C141" s="4">
        <f t="shared" si="6"/>
        <v>0</v>
      </c>
      <c r="D141" s="4">
        <v>15.48</v>
      </c>
      <c r="E141" s="4">
        <f t="shared" si="7"/>
        <v>0</v>
      </c>
      <c r="F141" s="4">
        <v>18.850000000000001</v>
      </c>
      <c r="G141" s="4">
        <f t="shared" si="7"/>
        <v>0</v>
      </c>
      <c r="H141">
        <v>22.83</v>
      </c>
      <c r="I141" s="4">
        <f t="shared" si="7"/>
        <v>0</v>
      </c>
    </row>
    <row r="142" spans="1:9" x14ac:dyDescent="0.25">
      <c r="A142" s="4" t="s">
        <v>195</v>
      </c>
      <c r="B142" s="12">
        <v>31.37</v>
      </c>
      <c r="C142" s="4">
        <f t="shared" si="6"/>
        <v>0</v>
      </c>
      <c r="D142" s="4">
        <v>13</v>
      </c>
      <c r="E142" s="4">
        <f t="shared" si="7"/>
        <v>0</v>
      </c>
      <c r="F142" s="4">
        <v>15.19</v>
      </c>
      <c r="G142" s="4">
        <f t="shared" si="7"/>
        <v>0</v>
      </c>
      <c r="H142">
        <v>17.78</v>
      </c>
      <c r="I142" s="4">
        <f t="shared" si="7"/>
        <v>0</v>
      </c>
    </row>
    <row r="143" spans="1:9" x14ac:dyDescent="0.25">
      <c r="A143" s="4" t="s">
        <v>196</v>
      </c>
      <c r="B143" s="12">
        <v>45.35</v>
      </c>
      <c r="C143" s="4">
        <f t="shared" si="6"/>
        <v>0</v>
      </c>
      <c r="D143" s="4">
        <v>17.670000000000002</v>
      </c>
      <c r="E143" s="4">
        <f t="shared" si="7"/>
        <v>0</v>
      </c>
      <c r="F143" s="4">
        <v>19.54</v>
      </c>
      <c r="G143" s="4">
        <f t="shared" si="7"/>
        <v>0</v>
      </c>
      <c r="H143">
        <v>21.91</v>
      </c>
      <c r="I143" s="4">
        <f t="shared" si="7"/>
        <v>0</v>
      </c>
    </row>
    <row r="144" spans="1:9" x14ac:dyDescent="0.25">
      <c r="A144" s="3" t="s">
        <v>264</v>
      </c>
      <c r="B144" s="27">
        <v>65.239999999999995</v>
      </c>
      <c r="C144" s="3">
        <f t="shared" si="6"/>
        <v>0</v>
      </c>
      <c r="D144" s="3">
        <v>9.18</v>
      </c>
      <c r="E144" s="3">
        <f t="shared" si="7"/>
        <v>1</v>
      </c>
      <c r="F144" s="3">
        <v>10.62</v>
      </c>
      <c r="G144" s="3">
        <f t="shared" si="7"/>
        <v>1</v>
      </c>
      <c r="H144">
        <v>12.45</v>
      </c>
      <c r="I144" s="3">
        <f t="shared" si="7"/>
        <v>1</v>
      </c>
    </row>
    <row r="145" spans="1:9" x14ac:dyDescent="0.25">
      <c r="A145" s="4" t="s">
        <v>197</v>
      </c>
      <c r="B145" s="12">
        <v>24.03</v>
      </c>
      <c r="C145" s="4">
        <f t="shared" si="6"/>
        <v>1</v>
      </c>
      <c r="D145" s="4">
        <v>13.15</v>
      </c>
      <c r="E145" s="4">
        <f t="shared" si="7"/>
        <v>0</v>
      </c>
      <c r="F145" s="4">
        <v>15.23</v>
      </c>
      <c r="G145" s="4">
        <f t="shared" si="7"/>
        <v>0</v>
      </c>
      <c r="H145">
        <v>17.91</v>
      </c>
      <c r="I145" s="4">
        <f t="shared" si="7"/>
        <v>0</v>
      </c>
    </row>
    <row r="146" spans="1:9" x14ac:dyDescent="0.25">
      <c r="A146" s="4" t="s">
        <v>198</v>
      </c>
      <c r="B146" s="12">
        <v>28.96</v>
      </c>
      <c r="C146" s="4">
        <f t="shared" si="6"/>
        <v>0</v>
      </c>
      <c r="D146" s="4">
        <v>19.57</v>
      </c>
      <c r="E146" s="4">
        <f t="shared" si="7"/>
        <v>0</v>
      </c>
      <c r="F146" s="4">
        <v>21.49</v>
      </c>
      <c r="G146" s="4">
        <f t="shared" si="7"/>
        <v>0</v>
      </c>
      <c r="H146">
        <v>24.26</v>
      </c>
      <c r="I146" s="4">
        <f t="shared" si="7"/>
        <v>0</v>
      </c>
    </row>
    <row r="147" spans="1:9" x14ac:dyDescent="0.25">
      <c r="A147" s="4" t="s">
        <v>199</v>
      </c>
      <c r="B147" s="12">
        <v>22.04</v>
      </c>
      <c r="C147" s="4">
        <f t="shared" si="6"/>
        <v>1</v>
      </c>
      <c r="D147" s="4">
        <v>15.02</v>
      </c>
      <c r="E147" s="4">
        <f t="shared" si="7"/>
        <v>0</v>
      </c>
      <c r="F147" s="4">
        <v>17.329999999999998</v>
      </c>
      <c r="G147" s="4">
        <f t="shared" si="7"/>
        <v>0</v>
      </c>
      <c r="H147">
        <v>20.25</v>
      </c>
      <c r="I147" s="4">
        <f t="shared" si="7"/>
        <v>0</v>
      </c>
    </row>
    <row r="148" spans="1:9" x14ac:dyDescent="0.25">
      <c r="A148" s="4" t="s">
        <v>200</v>
      </c>
      <c r="B148" s="12">
        <v>51.95</v>
      </c>
      <c r="C148" s="4">
        <f t="shared" si="6"/>
        <v>0</v>
      </c>
      <c r="D148" s="4">
        <v>10.17</v>
      </c>
      <c r="E148" s="4">
        <f t="shared" si="7"/>
        <v>1</v>
      </c>
      <c r="F148" s="4">
        <v>11.7</v>
      </c>
      <c r="G148" s="4">
        <f t="shared" si="7"/>
        <v>1</v>
      </c>
      <c r="H148">
        <v>13.5</v>
      </c>
      <c r="I148" s="4">
        <f t="shared" si="7"/>
        <v>1</v>
      </c>
    </row>
    <row r="149" spans="1:9" x14ac:dyDescent="0.25">
      <c r="A149" s="4" t="s">
        <v>201</v>
      </c>
      <c r="B149" s="12">
        <v>69.290000000000006</v>
      </c>
      <c r="C149" s="4">
        <f t="shared" si="6"/>
        <v>0</v>
      </c>
      <c r="D149" s="4">
        <v>10.74</v>
      </c>
      <c r="E149" s="4">
        <f t="shared" si="7"/>
        <v>1</v>
      </c>
      <c r="F149" s="4">
        <v>12.39</v>
      </c>
      <c r="G149" s="4">
        <f t="shared" si="7"/>
        <v>1</v>
      </c>
      <c r="H149">
        <v>14.61</v>
      </c>
      <c r="I149" s="4">
        <f t="shared" si="7"/>
        <v>1</v>
      </c>
    </row>
    <row r="150" spans="1:9" x14ac:dyDescent="0.25">
      <c r="A150" s="3" t="s">
        <v>202</v>
      </c>
      <c r="B150" s="3">
        <v>65.19</v>
      </c>
      <c r="C150" s="3">
        <f t="shared" ref="C150:C166" si="8">IF(B150&gt;C$169,0,1)</f>
        <v>0</v>
      </c>
      <c r="D150" s="3">
        <v>11.06</v>
      </c>
      <c r="E150" s="3">
        <f t="shared" ref="E150:I166" si="9">IF(D150&gt;E$169,0,1)</f>
        <v>1</v>
      </c>
      <c r="F150" s="3">
        <v>12.94</v>
      </c>
      <c r="G150" s="3">
        <f t="shared" si="9"/>
        <v>1</v>
      </c>
      <c r="H150">
        <v>15.32</v>
      </c>
      <c r="I150" s="3">
        <f t="shared" si="9"/>
        <v>1</v>
      </c>
    </row>
    <row r="151" spans="1:9" x14ac:dyDescent="0.25">
      <c r="A151" s="4" t="s">
        <v>203</v>
      </c>
      <c r="B151" s="12">
        <v>47.31</v>
      </c>
      <c r="C151" s="4">
        <f t="shared" si="8"/>
        <v>0</v>
      </c>
      <c r="D151" s="4">
        <v>14.66</v>
      </c>
      <c r="E151" s="4">
        <f t="shared" si="9"/>
        <v>0</v>
      </c>
      <c r="F151" s="4">
        <v>16.46</v>
      </c>
      <c r="G151" s="4">
        <f t="shared" si="9"/>
        <v>0</v>
      </c>
      <c r="H151">
        <v>18.559999999999999</v>
      </c>
      <c r="I151" s="4">
        <f t="shared" si="9"/>
        <v>0</v>
      </c>
    </row>
    <row r="152" spans="1:9" x14ac:dyDescent="0.25">
      <c r="A152" s="4" t="s">
        <v>208</v>
      </c>
      <c r="B152" s="12">
        <v>66.44</v>
      </c>
      <c r="C152" s="4">
        <f t="shared" si="8"/>
        <v>0</v>
      </c>
      <c r="D152" s="4">
        <v>15.7</v>
      </c>
      <c r="E152" s="4">
        <f t="shared" si="9"/>
        <v>0</v>
      </c>
      <c r="F152" s="4">
        <v>17.89</v>
      </c>
      <c r="G152" s="4">
        <f t="shared" si="9"/>
        <v>0</v>
      </c>
      <c r="H152">
        <v>20.63</v>
      </c>
      <c r="I152" s="4">
        <f t="shared" si="9"/>
        <v>0</v>
      </c>
    </row>
    <row r="153" spans="1:9" x14ac:dyDescent="0.25">
      <c r="A153" s="4" t="s">
        <v>298</v>
      </c>
      <c r="B153" s="12">
        <v>25.71</v>
      </c>
      <c r="C153" s="4">
        <f t="shared" si="8"/>
        <v>0</v>
      </c>
      <c r="D153" s="4">
        <v>14.7</v>
      </c>
      <c r="E153" s="4">
        <f t="shared" si="9"/>
        <v>0</v>
      </c>
      <c r="F153" s="4">
        <v>15.64</v>
      </c>
      <c r="G153" s="4">
        <f t="shared" si="9"/>
        <v>0</v>
      </c>
      <c r="H153">
        <v>16.97</v>
      </c>
      <c r="I153" s="4">
        <f t="shared" si="9"/>
        <v>0</v>
      </c>
    </row>
    <row r="154" spans="1:9" x14ac:dyDescent="0.25">
      <c r="A154" s="4" t="s">
        <v>299</v>
      </c>
      <c r="B154" s="12">
        <v>26.14</v>
      </c>
      <c r="C154" s="4">
        <f t="shared" si="8"/>
        <v>0</v>
      </c>
      <c r="D154" s="4">
        <v>7.72</v>
      </c>
      <c r="E154" s="4">
        <f t="shared" si="9"/>
        <v>1</v>
      </c>
      <c r="F154" s="4">
        <v>9.09</v>
      </c>
      <c r="G154" s="4">
        <f t="shared" si="9"/>
        <v>1</v>
      </c>
      <c r="H154">
        <v>10.89</v>
      </c>
      <c r="I154" s="4">
        <f t="shared" si="9"/>
        <v>1</v>
      </c>
    </row>
    <row r="155" spans="1:9" x14ac:dyDescent="0.25">
      <c r="A155" s="4" t="s">
        <v>300</v>
      </c>
      <c r="B155" s="12">
        <v>31.68</v>
      </c>
      <c r="C155" s="4">
        <f t="shared" si="8"/>
        <v>0</v>
      </c>
      <c r="D155" s="4">
        <v>13.77</v>
      </c>
      <c r="E155" s="4">
        <f t="shared" si="9"/>
        <v>0</v>
      </c>
      <c r="F155" s="4">
        <v>14.73</v>
      </c>
      <c r="G155" s="4">
        <f t="shared" si="9"/>
        <v>0</v>
      </c>
      <c r="H155">
        <v>16.3</v>
      </c>
      <c r="I155" s="4">
        <f t="shared" si="9"/>
        <v>0</v>
      </c>
    </row>
    <row r="156" spans="1:9" x14ac:dyDescent="0.25">
      <c r="A156" s="4" t="s">
        <v>301</v>
      </c>
      <c r="B156" s="12">
        <v>75.69</v>
      </c>
      <c r="C156" s="4">
        <f t="shared" si="8"/>
        <v>0</v>
      </c>
      <c r="D156" s="4">
        <v>9.74</v>
      </c>
      <c r="E156" s="4">
        <f t="shared" si="9"/>
        <v>1</v>
      </c>
      <c r="F156" s="4">
        <v>11.06</v>
      </c>
      <c r="G156" s="4">
        <f t="shared" si="9"/>
        <v>1</v>
      </c>
      <c r="H156">
        <v>12.56</v>
      </c>
      <c r="I156" s="4">
        <f t="shared" si="9"/>
        <v>1</v>
      </c>
    </row>
    <row r="157" spans="1:9" x14ac:dyDescent="0.25">
      <c r="A157" s="4" t="s">
        <v>91</v>
      </c>
      <c r="B157" s="12">
        <v>18.600000000000001</v>
      </c>
      <c r="C157" s="4">
        <f t="shared" si="8"/>
        <v>1</v>
      </c>
      <c r="D157" s="4">
        <v>21.34</v>
      </c>
      <c r="E157" s="4">
        <f t="shared" si="9"/>
        <v>0</v>
      </c>
      <c r="F157" s="4">
        <v>21.73</v>
      </c>
      <c r="G157" s="4">
        <f t="shared" si="9"/>
        <v>0</v>
      </c>
      <c r="H157">
        <v>22.78</v>
      </c>
      <c r="I157" s="4">
        <f t="shared" si="9"/>
        <v>0</v>
      </c>
    </row>
    <row r="158" spans="1:9" x14ac:dyDescent="0.25">
      <c r="A158" s="4" t="s">
        <v>295</v>
      </c>
      <c r="B158" s="12">
        <v>34.03</v>
      </c>
      <c r="C158" s="4">
        <f t="shared" si="8"/>
        <v>0</v>
      </c>
      <c r="D158" s="4">
        <v>3.58</v>
      </c>
      <c r="E158" s="4">
        <f t="shared" si="9"/>
        <v>1</v>
      </c>
      <c r="F158" s="4">
        <v>3.98</v>
      </c>
      <c r="G158" s="4">
        <f t="shared" si="9"/>
        <v>1</v>
      </c>
      <c r="H158">
        <v>4.4400000000000004</v>
      </c>
      <c r="I158" s="4">
        <f t="shared" si="9"/>
        <v>1</v>
      </c>
    </row>
    <row r="159" spans="1:9" x14ac:dyDescent="0.25">
      <c r="A159" s="4" t="s">
        <v>296</v>
      </c>
      <c r="B159" s="12">
        <v>37.549999999999997</v>
      </c>
      <c r="C159" s="4">
        <f t="shared" si="8"/>
        <v>0</v>
      </c>
      <c r="D159" s="4">
        <v>12.07</v>
      </c>
      <c r="E159" s="4">
        <f t="shared" si="9"/>
        <v>1</v>
      </c>
      <c r="F159" s="4">
        <v>13.29</v>
      </c>
      <c r="G159" s="4">
        <f t="shared" si="9"/>
        <v>1</v>
      </c>
      <c r="H159">
        <v>15.11</v>
      </c>
      <c r="I159" s="4">
        <f t="shared" si="9"/>
        <v>1</v>
      </c>
    </row>
    <row r="160" spans="1:9" x14ac:dyDescent="0.25">
      <c r="A160" s="4" t="s">
        <v>297</v>
      </c>
      <c r="B160" s="12">
        <v>39.979999999999997</v>
      </c>
      <c r="C160" s="4">
        <f t="shared" si="8"/>
        <v>0</v>
      </c>
      <c r="D160" s="4">
        <v>12.1</v>
      </c>
      <c r="E160" s="4">
        <f t="shared" si="9"/>
        <v>1</v>
      </c>
      <c r="F160" s="4">
        <v>13.41</v>
      </c>
      <c r="G160" s="4">
        <f t="shared" si="9"/>
        <v>0</v>
      </c>
      <c r="H160">
        <v>15.26</v>
      </c>
      <c r="I160" s="4">
        <f t="shared" si="9"/>
        <v>1</v>
      </c>
    </row>
    <row r="161" spans="1:9" x14ac:dyDescent="0.25">
      <c r="A161" s="4" t="s">
        <v>302</v>
      </c>
      <c r="B161" s="12">
        <v>45.18</v>
      </c>
      <c r="C161" s="4">
        <f t="shared" si="8"/>
        <v>0</v>
      </c>
      <c r="D161" s="4">
        <v>10.66</v>
      </c>
      <c r="E161" s="4">
        <f t="shared" si="9"/>
        <v>1</v>
      </c>
      <c r="F161" s="4">
        <v>11.89</v>
      </c>
      <c r="G161" s="4">
        <f t="shared" si="9"/>
        <v>1</v>
      </c>
      <c r="H161">
        <v>13.48</v>
      </c>
      <c r="I161" s="4">
        <f t="shared" si="9"/>
        <v>1</v>
      </c>
    </row>
    <row r="162" spans="1:9" x14ac:dyDescent="0.25">
      <c r="A162" s="4" t="s">
        <v>303</v>
      </c>
      <c r="B162" s="12">
        <v>36.85</v>
      </c>
      <c r="C162" s="4">
        <f t="shared" si="8"/>
        <v>0</v>
      </c>
      <c r="D162" s="4">
        <v>5.85</v>
      </c>
      <c r="E162" s="4">
        <f t="shared" si="9"/>
        <v>1</v>
      </c>
      <c r="F162" s="4">
        <v>6.76</v>
      </c>
      <c r="G162" s="4">
        <f t="shared" si="9"/>
        <v>1</v>
      </c>
      <c r="H162">
        <v>7.89</v>
      </c>
      <c r="I162" s="4">
        <f t="shared" si="9"/>
        <v>1</v>
      </c>
    </row>
    <row r="163" spans="1:9" x14ac:dyDescent="0.25">
      <c r="A163" s="4" t="s">
        <v>304</v>
      </c>
      <c r="B163" s="12">
        <v>90.28</v>
      </c>
      <c r="C163" s="4">
        <f t="shared" si="8"/>
        <v>0</v>
      </c>
      <c r="D163" s="4">
        <v>5.54</v>
      </c>
      <c r="E163" s="4">
        <f t="shared" si="9"/>
        <v>1</v>
      </c>
      <c r="F163" s="4">
        <v>6.19</v>
      </c>
      <c r="G163" s="4">
        <f t="shared" si="9"/>
        <v>1</v>
      </c>
      <c r="H163">
        <v>6.9</v>
      </c>
      <c r="I163" s="4">
        <f t="shared" si="9"/>
        <v>1</v>
      </c>
    </row>
    <row r="164" spans="1:9" x14ac:dyDescent="0.25">
      <c r="A164" t="s">
        <v>307</v>
      </c>
      <c r="B164" s="12">
        <v>11.25</v>
      </c>
      <c r="C164" s="4">
        <f t="shared" si="8"/>
        <v>1</v>
      </c>
      <c r="D164" s="4">
        <v>22.09</v>
      </c>
      <c r="E164" s="4">
        <f t="shared" si="9"/>
        <v>0</v>
      </c>
      <c r="F164" s="4">
        <v>24.09</v>
      </c>
      <c r="G164" s="4">
        <f t="shared" si="9"/>
        <v>0</v>
      </c>
      <c r="H164">
        <v>27.1</v>
      </c>
      <c r="I164" s="4">
        <f t="shared" si="9"/>
        <v>0</v>
      </c>
    </row>
    <row r="165" spans="1:9" x14ac:dyDescent="0.25">
      <c r="A165" t="s">
        <v>308</v>
      </c>
      <c r="B165" s="12">
        <v>33.89</v>
      </c>
      <c r="C165" s="4">
        <f t="shared" si="8"/>
        <v>0</v>
      </c>
      <c r="D165" s="4">
        <v>20.11</v>
      </c>
      <c r="E165" s="4">
        <f t="shared" si="9"/>
        <v>0</v>
      </c>
      <c r="F165" s="4">
        <v>20.75</v>
      </c>
      <c r="G165" s="4">
        <f t="shared" si="9"/>
        <v>0</v>
      </c>
      <c r="H165">
        <v>22.13</v>
      </c>
      <c r="I165" s="4">
        <f t="shared" si="9"/>
        <v>0</v>
      </c>
    </row>
    <row r="166" spans="1:9" x14ac:dyDescent="0.25">
      <c r="A166" t="s">
        <v>309</v>
      </c>
      <c r="B166" s="12">
        <v>13.82</v>
      </c>
      <c r="C166" s="4">
        <f t="shared" si="8"/>
        <v>1</v>
      </c>
      <c r="D166" s="4">
        <v>23.52</v>
      </c>
      <c r="E166" s="4">
        <f t="shared" si="9"/>
        <v>0</v>
      </c>
      <c r="F166" s="4">
        <v>25.79</v>
      </c>
      <c r="G166" s="4">
        <f t="shared" si="9"/>
        <v>0</v>
      </c>
      <c r="H166">
        <v>29.16</v>
      </c>
      <c r="I166" s="4">
        <f t="shared" si="9"/>
        <v>0</v>
      </c>
    </row>
    <row r="167" spans="1:9" x14ac:dyDescent="0.25">
      <c r="A167" s="13" t="s">
        <v>220</v>
      </c>
      <c r="B167" s="13"/>
      <c r="C167" s="13">
        <f>SUM(C2:C83)</f>
        <v>30</v>
      </c>
      <c r="D167" s="13"/>
      <c r="E167" s="14">
        <f>SUM(E2:E83)</f>
        <v>4</v>
      </c>
      <c r="F167" s="13"/>
      <c r="G167" s="14">
        <f>SUM(G2:G83)</f>
        <v>4</v>
      </c>
      <c r="I167" s="14">
        <f>SUM(I2:I83)</f>
        <v>4</v>
      </c>
    </row>
    <row r="168" spans="1:9" x14ac:dyDescent="0.25">
      <c r="A168" s="13" t="s">
        <v>221</v>
      </c>
      <c r="B168" s="13"/>
      <c r="C168" s="13">
        <f>SUM(C86:C166)</f>
        <v>25</v>
      </c>
      <c r="D168" s="13"/>
      <c r="E168" s="14">
        <f>SUM(E86:E166)</f>
        <v>37</v>
      </c>
      <c r="F168" s="13"/>
      <c r="G168" s="14">
        <f>SUM(G86:G166)</f>
        <v>28</v>
      </c>
      <c r="I168" s="14">
        <f>SUM(I86:I166)</f>
        <v>28</v>
      </c>
    </row>
    <row r="169" spans="1:9" x14ac:dyDescent="0.25">
      <c r="A169" s="9" t="s">
        <v>228</v>
      </c>
      <c r="C169" s="17">
        <v>25.649457726930017</v>
      </c>
      <c r="D169" s="17"/>
      <c r="E169" s="16">
        <v>12.6</v>
      </c>
      <c r="F169" s="17"/>
      <c r="G169" s="16">
        <v>13.32</v>
      </c>
      <c r="I169" s="16">
        <v>15.6</v>
      </c>
    </row>
    <row r="170" spans="1:9" x14ac:dyDescent="0.25">
      <c r="A170" s="11" t="s">
        <v>165</v>
      </c>
      <c r="B170" s="11"/>
      <c r="C170" s="11">
        <f>C167+C168</f>
        <v>55</v>
      </c>
      <c r="D170" s="11"/>
      <c r="E170" s="11">
        <f t="shared" ref="E170" si="10">E167+E168</f>
        <v>41</v>
      </c>
      <c r="F170" s="11"/>
      <c r="G170" s="11">
        <f t="shared" ref="G170:I170" si="11">G167+G168</f>
        <v>32</v>
      </c>
      <c r="I170" s="11">
        <f t="shared" si="11"/>
        <v>32</v>
      </c>
    </row>
    <row r="171" spans="1:9" x14ac:dyDescent="0.25">
      <c r="B171" s="1" t="s">
        <v>227</v>
      </c>
      <c r="C171" s="5" t="s">
        <v>230</v>
      </c>
      <c r="D171" s="25" t="s">
        <v>347</v>
      </c>
      <c r="E171" s="5" t="s">
        <v>230</v>
      </c>
      <c r="F171" s="25" t="s">
        <v>348</v>
      </c>
      <c r="G171" s="5" t="s">
        <v>230</v>
      </c>
      <c r="H171" s="25" t="s">
        <v>350</v>
      </c>
      <c r="I171" s="5" t="s">
        <v>230</v>
      </c>
    </row>
    <row r="229" spans="1:7" x14ac:dyDescent="0.25">
      <c r="A229" s="1"/>
      <c r="B229" s="1"/>
      <c r="C229" s="1"/>
      <c r="D229" s="1"/>
      <c r="E229" s="1"/>
      <c r="F229" s="1"/>
      <c r="G229" s="1"/>
    </row>
    <row r="230" spans="1:7" x14ac:dyDescent="0.25">
      <c r="A230" s="2"/>
      <c r="B230" s="2"/>
      <c r="C230" s="2"/>
      <c r="D230" s="2"/>
      <c r="E230" s="2"/>
      <c r="F230" s="2"/>
      <c r="G230" s="2"/>
    </row>
    <row r="231" spans="1:7" x14ac:dyDescent="0.25">
      <c r="A231" s="2"/>
      <c r="B231" s="2"/>
      <c r="C231" s="2"/>
      <c r="D231" s="2"/>
      <c r="E231" s="2"/>
      <c r="F231" s="2"/>
      <c r="G231" s="2"/>
    </row>
    <row r="232" spans="1:7" x14ac:dyDescent="0.25">
      <c r="A232" s="2"/>
      <c r="B232" s="2"/>
      <c r="C232" s="2"/>
      <c r="D232" s="2"/>
      <c r="E232" s="2"/>
      <c r="F232" s="2"/>
      <c r="G232" s="2"/>
    </row>
    <row r="233" spans="1:7" x14ac:dyDescent="0.25">
      <c r="A233" s="2"/>
      <c r="B233" s="2"/>
      <c r="C233" s="2"/>
      <c r="D233" s="2"/>
      <c r="E233" s="2"/>
      <c r="F233" s="2"/>
      <c r="G233" s="2"/>
    </row>
    <row r="234" spans="1:7" x14ac:dyDescent="0.25">
      <c r="A234" s="2"/>
      <c r="B234" s="2"/>
      <c r="C234" s="2"/>
      <c r="D234" s="2"/>
      <c r="E234" s="2"/>
      <c r="F234" s="2"/>
      <c r="G234" s="2"/>
    </row>
    <row r="235" spans="1:7" x14ac:dyDescent="0.25">
      <c r="A235" s="2"/>
      <c r="B235" s="2"/>
      <c r="C235" s="2"/>
      <c r="D235" s="2"/>
      <c r="E235" s="2"/>
      <c r="F235" s="2"/>
      <c r="G235" s="2"/>
    </row>
    <row r="236" spans="1:7" x14ac:dyDescent="0.25">
      <c r="A236" s="2"/>
      <c r="B236" s="2"/>
      <c r="C236" s="2"/>
      <c r="D236" s="2"/>
      <c r="E236" s="2"/>
      <c r="F236" s="2"/>
      <c r="G236" s="2"/>
    </row>
    <row r="237" spans="1:7" x14ac:dyDescent="0.25">
      <c r="A237" s="2"/>
      <c r="B237" s="2"/>
      <c r="C237" s="2"/>
      <c r="D237" s="2"/>
      <c r="E237" s="2"/>
      <c r="F237" s="2"/>
      <c r="G237" s="2"/>
    </row>
    <row r="238" spans="1:7" x14ac:dyDescent="0.25">
      <c r="A238" s="2"/>
      <c r="B238" s="2"/>
      <c r="C238" s="2"/>
      <c r="D238" s="2"/>
      <c r="E238" s="2"/>
      <c r="F238" s="2"/>
      <c r="G238" s="2"/>
    </row>
    <row r="239" spans="1:7" x14ac:dyDescent="0.25">
      <c r="A239" s="2"/>
      <c r="B239" s="2"/>
      <c r="C239" s="2"/>
      <c r="D239" s="2"/>
      <c r="E239" s="2"/>
      <c r="F239" s="2"/>
      <c r="G239" s="2"/>
    </row>
    <row r="240" spans="1:7" x14ac:dyDescent="0.25">
      <c r="A240" s="2"/>
      <c r="B240" s="2"/>
      <c r="C240" s="2"/>
      <c r="D240" s="2"/>
      <c r="E240" s="2"/>
      <c r="F240" s="2"/>
      <c r="G240" s="2"/>
    </row>
    <row r="244" spans="1:7" x14ac:dyDescent="0.25">
      <c r="A244" s="2"/>
      <c r="B244" s="2"/>
      <c r="C244" s="2"/>
      <c r="D244" s="2"/>
      <c r="E244" s="2"/>
      <c r="F244" s="2"/>
      <c r="G244" s="2"/>
    </row>
  </sheetData>
  <conditionalFormatting sqref="I2:I83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86:I166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E2:E83"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2:G83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E86:E166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86:G166">
    <cfRule type="colorScale" priority="7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2"/>
  <sheetViews>
    <sheetView topLeftCell="A85" zoomScaleNormal="100" workbookViewId="0">
      <selection activeCell="F146" sqref="F146:F154"/>
    </sheetView>
  </sheetViews>
  <sheetFormatPr defaultColWidth="11.42578125" defaultRowHeight="15" x14ac:dyDescent="0.25"/>
  <cols>
    <col min="1" max="1" width="33.42578125" customWidth="1"/>
    <col min="2" max="2" width="7.85546875" bestFit="1" customWidth="1"/>
    <col min="3" max="3" width="7.140625" bestFit="1" customWidth="1"/>
    <col min="4" max="4" width="11.85546875" bestFit="1" customWidth="1"/>
    <col min="5" max="5" width="7.140625" customWidth="1"/>
    <col min="6" max="6" width="11.85546875" bestFit="1" customWidth="1"/>
    <col min="7" max="7" width="7.140625" customWidth="1"/>
    <col min="8" max="8" width="11.85546875" bestFit="1" customWidth="1"/>
    <col min="9" max="9" width="7.140625" bestFit="1" customWidth="1"/>
    <col min="10" max="11" width="15.140625" bestFit="1" customWidth="1"/>
  </cols>
  <sheetData>
    <row r="1" spans="1:11" x14ac:dyDescent="0.25">
      <c r="A1" s="1" t="s">
        <v>32</v>
      </c>
      <c r="B1" s="1" t="s">
        <v>227</v>
      </c>
      <c r="C1" s="5" t="s">
        <v>230</v>
      </c>
      <c r="D1" s="25" t="s">
        <v>348</v>
      </c>
      <c r="E1" s="5" t="s">
        <v>230</v>
      </c>
      <c r="F1" s="25" t="s">
        <v>349</v>
      </c>
      <c r="G1" s="5" t="s">
        <v>230</v>
      </c>
      <c r="H1" s="25" t="s">
        <v>350</v>
      </c>
      <c r="I1" s="5" t="s">
        <v>230</v>
      </c>
      <c r="K1" s="25"/>
    </row>
    <row r="2" spans="1:11" x14ac:dyDescent="0.25">
      <c r="A2" s="4" t="s">
        <v>315</v>
      </c>
      <c r="B2" s="12">
        <v>17.079999999999998</v>
      </c>
      <c r="C2" s="4">
        <f t="shared" ref="C2:C33" si="0">IF(B2&lt;C$157,0,1)</f>
        <v>1</v>
      </c>
      <c r="D2">
        <v>4.6399999999999997</v>
      </c>
      <c r="E2" s="4">
        <f t="shared" ref="E2:E33" si="1">IF(D2&lt;E$157,0,1)</f>
        <v>0</v>
      </c>
      <c r="F2">
        <v>4.6399999999999997</v>
      </c>
      <c r="G2" s="4">
        <f t="shared" ref="G2:G33" si="2">IF(F2&lt;G$157,0,1)</f>
        <v>0</v>
      </c>
      <c r="H2">
        <v>4.6399999999999997</v>
      </c>
      <c r="I2" s="4">
        <f t="shared" ref="I2:I33" si="3">IF(H2&lt;I$157,0,1)</f>
        <v>0</v>
      </c>
    </row>
    <row r="3" spans="1:11" x14ac:dyDescent="0.25">
      <c r="A3" s="4" t="s">
        <v>314</v>
      </c>
      <c r="B3" s="12">
        <v>11.71</v>
      </c>
      <c r="C3" s="4">
        <f t="shared" si="0"/>
        <v>1</v>
      </c>
      <c r="D3">
        <v>6.15</v>
      </c>
      <c r="E3" s="4">
        <f t="shared" si="1"/>
        <v>0</v>
      </c>
      <c r="F3">
        <v>6.15</v>
      </c>
      <c r="G3" s="4">
        <f t="shared" si="2"/>
        <v>0</v>
      </c>
      <c r="H3">
        <v>6.15</v>
      </c>
      <c r="I3" s="4">
        <f t="shared" si="3"/>
        <v>0</v>
      </c>
    </row>
    <row r="4" spans="1:11" x14ac:dyDescent="0.25">
      <c r="A4" s="4" t="s">
        <v>343</v>
      </c>
      <c r="B4" s="12">
        <v>26.36</v>
      </c>
      <c r="C4" s="4">
        <f t="shared" si="0"/>
        <v>1</v>
      </c>
      <c r="D4">
        <v>5.86</v>
      </c>
      <c r="E4" s="4">
        <f t="shared" si="1"/>
        <v>0</v>
      </c>
      <c r="F4">
        <v>7.56</v>
      </c>
      <c r="G4" s="4">
        <f t="shared" si="2"/>
        <v>0</v>
      </c>
      <c r="H4">
        <v>9.91</v>
      </c>
      <c r="I4" s="4">
        <f t="shared" si="3"/>
        <v>0</v>
      </c>
    </row>
    <row r="5" spans="1:11" x14ac:dyDescent="0.25">
      <c r="A5" s="4" t="s">
        <v>344</v>
      </c>
      <c r="B5" s="12">
        <v>55.08</v>
      </c>
      <c r="C5" s="4">
        <f t="shared" si="0"/>
        <v>1</v>
      </c>
      <c r="D5">
        <v>10.73</v>
      </c>
      <c r="E5" s="4">
        <f t="shared" si="1"/>
        <v>1</v>
      </c>
      <c r="F5">
        <v>13.17</v>
      </c>
      <c r="G5" s="4">
        <f t="shared" si="2"/>
        <v>1</v>
      </c>
      <c r="H5">
        <v>16.27</v>
      </c>
      <c r="I5" s="4">
        <f t="shared" si="3"/>
        <v>1</v>
      </c>
      <c r="J5" s="4"/>
    </row>
    <row r="6" spans="1:11" x14ac:dyDescent="0.25">
      <c r="A6" s="4" t="s">
        <v>313</v>
      </c>
      <c r="B6" s="12">
        <v>20.79</v>
      </c>
      <c r="C6" s="4">
        <f t="shared" si="0"/>
        <v>1</v>
      </c>
      <c r="D6">
        <v>4.8099999999999996</v>
      </c>
      <c r="E6" s="4">
        <f t="shared" si="1"/>
        <v>0</v>
      </c>
      <c r="F6">
        <v>7.42</v>
      </c>
      <c r="G6" s="4">
        <f t="shared" si="2"/>
        <v>0</v>
      </c>
      <c r="H6">
        <v>11.11</v>
      </c>
      <c r="I6" s="4">
        <f t="shared" si="3"/>
        <v>0</v>
      </c>
    </row>
    <row r="7" spans="1:11" x14ac:dyDescent="0.25">
      <c r="A7" s="4" t="s">
        <v>316</v>
      </c>
      <c r="B7" s="12">
        <v>23.7</v>
      </c>
      <c r="C7" s="4">
        <f t="shared" si="0"/>
        <v>1</v>
      </c>
      <c r="D7">
        <v>4.8499999999999996</v>
      </c>
      <c r="E7" s="4">
        <f t="shared" si="1"/>
        <v>0</v>
      </c>
      <c r="F7">
        <v>6.52</v>
      </c>
      <c r="G7" s="4">
        <f t="shared" si="2"/>
        <v>0</v>
      </c>
      <c r="H7">
        <v>8.49</v>
      </c>
      <c r="I7" s="4">
        <f t="shared" si="3"/>
        <v>0</v>
      </c>
    </row>
    <row r="8" spans="1:11" x14ac:dyDescent="0.25">
      <c r="A8" s="4" t="s">
        <v>317</v>
      </c>
      <c r="B8" s="12">
        <v>38.68</v>
      </c>
      <c r="C8" s="4">
        <f t="shared" si="0"/>
        <v>1</v>
      </c>
      <c r="D8">
        <v>5.99</v>
      </c>
      <c r="E8" s="4">
        <f t="shared" si="1"/>
        <v>0</v>
      </c>
      <c r="F8">
        <v>7.69</v>
      </c>
      <c r="G8" s="4">
        <f t="shared" si="2"/>
        <v>0</v>
      </c>
      <c r="H8">
        <v>9.66</v>
      </c>
      <c r="I8" s="4">
        <f t="shared" si="3"/>
        <v>0</v>
      </c>
    </row>
    <row r="9" spans="1:11" x14ac:dyDescent="0.25">
      <c r="A9" s="4" t="s">
        <v>265</v>
      </c>
      <c r="B9" s="12">
        <v>61.96</v>
      </c>
      <c r="C9" s="4">
        <f t="shared" si="0"/>
        <v>1</v>
      </c>
      <c r="D9" s="4">
        <v>6.95</v>
      </c>
      <c r="E9" s="4">
        <f t="shared" si="1"/>
        <v>0</v>
      </c>
      <c r="F9" s="4">
        <v>8.65</v>
      </c>
      <c r="G9" s="4">
        <f t="shared" si="2"/>
        <v>0</v>
      </c>
      <c r="H9">
        <v>10.75</v>
      </c>
      <c r="I9" s="4">
        <f t="shared" si="3"/>
        <v>0</v>
      </c>
    </row>
    <row r="10" spans="1:11" x14ac:dyDescent="0.25">
      <c r="A10" s="4" t="s">
        <v>318</v>
      </c>
      <c r="B10" s="12">
        <v>48.58</v>
      </c>
      <c r="C10" s="4">
        <f t="shared" si="0"/>
        <v>1</v>
      </c>
      <c r="D10" s="4">
        <v>3.54</v>
      </c>
      <c r="E10" s="4">
        <f t="shared" si="1"/>
        <v>0</v>
      </c>
      <c r="F10" s="4">
        <v>4.7300000000000004</v>
      </c>
      <c r="G10" s="4">
        <f t="shared" si="2"/>
        <v>0</v>
      </c>
      <c r="H10">
        <v>6.12</v>
      </c>
      <c r="I10" s="4">
        <f t="shared" si="3"/>
        <v>0</v>
      </c>
    </row>
    <row r="11" spans="1:11" x14ac:dyDescent="0.25">
      <c r="A11" s="4" t="s">
        <v>146</v>
      </c>
      <c r="B11" s="12">
        <v>75.23</v>
      </c>
      <c r="C11" s="4">
        <f t="shared" si="0"/>
        <v>1</v>
      </c>
      <c r="D11" s="4">
        <v>7.3</v>
      </c>
      <c r="E11" s="4">
        <f t="shared" si="1"/>
        <v>0</v>
      </c>
      <c r="F11" s="4">
        <v>8.7899999999999991</v>
      </c>
      <c r="G11" s="4">
        <f t="shared" si="2"/>
        <v>0</v>
      </c>
      <c r="H11">
        <v>10.46</v>
      </c>
      <c r="I11" s="4">
        <f t="shared" si="3"/>
        <v>0</v>
      </c>
    </row>
    <row r="12" spans="1:11" x14ac:dyDescent="0.25">
      <c r="A12" s="4" t="s">
        <v>147</v>
      </c>
      <c r="B12" s="12">
        <v>25.32</v>
      </c>
      <c r="C12" s="4">
        <f t="shared" si="0"/>
        <v>1</v>
      </c>
      <c r="D12" s="4">
        <v>4.88</v>
      </c>
      <c r="E12" s="4">
        <f t="shared" si="1"/>
        <v>0</v>
      </c>
      <c r="F12" s="4">
        <v>5.79</v>
      </c>
      <c r="G12" s="4">
        <f t="shared" si="2"/>
        <v>0</v>
      </c>
      <c r="H12">
        <v>6.9</v>
      </c>
      <c r="I12" s="4">
        <f t="shared" si="3"/>
        <v>0</v>
      </c>
    </row>
    <row r="13" spans="1:11" x14ac:dyDescent="0.25">
      <c r="A13" s="4" t="s">
        <v>148</v>
      </c>
      <c r="B13" s="12">
        <v>67.05</v>
      </c>
      <c r="C13" s="4">
        <f t="shared" si="0"/>
        <v>1</v>
      </c>
      <c r="D13" s="4">
        <v>3.82</v>
      </c>
      <c r="E13" s="4">
        <f t="shared" si="1"/>
        <v>0</v>
      </c>
      <c r="F13" s="4">
        <v>3.82</v>
      </c>
      <c r="G13" s="4">
        <f t="shared" si="2"/>
        <v>0</v>
      </c>
      <c r="H13">
        <v>3.95</v>
      </c>
      <c r="I13" s="4">
        <f t="shared" si="3"/>
        <v>0</v>
      </c>
    </row>
    <row r="14" spans="1:11" x14ac:dyDescent="0.25">
      <c r="A14" s="4" t="s">
        <v>342</v>
      </c>
      <c r="B14" s="12">
        <v>94.01</v>
      </c>
      <c r="C14" s="4">
        <f t="shared" si="0"/>
        <v>1</v>
      </c>
      <c r="D14" s="4">
        <v>10.82</v>
      </c>
      <c r="E14" s="4">
        <f t="shared" si="1"/>
        <v>1</v>
      </c>
      <c r="F14" s="4">
        <v>13.18</v>
      </c>
      <c r="G14" s="4">
        <f t="shared" si="2"/>
        <v>1</v>
      </c>
      <c r="H14">
        <v>16.18</v>
      </c>
      <c r="I14" s="4">
        <f t="shared" si="3"/>
        <v>1</v>
      </c>
      <c r="J14" s="4"/>
    </row>
    <row r="15" spans="1:11" x14ac:dyDescent="0.25">
      <c r="A15" s="4" t="s">
        <v>341</v>
      </c>
      <c r="B15" s="12">
        <v>88.13</v>
      </c>
      <c r="C15" s="4">
        <f t="shared" si="0"/>
        <v>1</v>
      </c>
      <c r="D15" s="4">
        <v>6.86</v>
      </c>
      <c r="E15" s="4">
        <f t="shared" si="1"/>
        <v>0</v>
      </c>
      <c r="F15" s="4">
        <v>8.25</v>
      </c>
      <c r="G15" s="4">
        <f t="shared" si="2"/>
        <v>0</v>
      </c>
      <c r="H15">
        <v>9.9600000000000009</v>
      </c>
      <c r="I15" s="4">
        <f t="shared" si="3"/>
        <v>0</v>
      </c>
    </row>
    <row r="16" spans="1:11" x14ac:dyDescent="0.25">
      <c r="A16" s="4" t="s">
        <v>6</v>
      </c>
      <c r="B16" s="12">
        <v>14.05</v>
      </c>
      <c r="C16" s="4">
        <f t="shared" si="0"/>
        <v>1</v>
      </c>
      <c r="D16" s="4">
        <v>4.53</v>
      </c>
      <c r="E16" s="4">
        <f t="shared" si="1"/>
        <v>0</v>
      </c>
      <c r="F16" s="4">
        <v>4.8499999999999996</v>
      </c>
      <c r="G16" s="4">
        <f t="shared" si="2"/>
        <v>0</v>
      </c>
      <c r="H16">
        <v>5.45</v>
      </c>
      <c r="I16" s="4">
        <f t="shared" si="3"/>
        <v>0</v>
      </c>
    </row>
    <row r="17" spans="1:9" x14ac:dyDescent="0.25">
      <c r="A17" s="4" t="s">
        <v>52</v>
      </c>
      <c r="B17" s="12">
        <v>31.95</v>
      </c>
      <c r="C17" s="4">
        <f t="shared" si="0"/>
        <v>1</v>
      </c>
      <c r="D17" s="4">
        <v>4.1100000000000003</v>
      </c>
      <c r="E17" s="4">
        <f t="shared" si="1"/>
        <v>0</v>
      </c>
      <c r="F17" s="4">
        <v>4.8</v>
      </c>
      <c r="G17" s="4">
        <f t="shared" si="2"/>
        <v>0</v>
      </c>
      <c r="H17">
        <v>5.77</v>
      </c>
      <c r="I17" s="4">
        <f t="shared" si="3"/>
        <v>0</v>
      </c>
    </row>
    <row r="18" spans="1:9" x14ac:dyDescent="0.25">
      <c r="A18" s="4" t="s">
        <v>53</v>
      </c>
      <c r="B18" s="12">
        <v>18.649999999999999</v>
      </c>
      <c r="C18" s="4">
        <f t="shared" si="0"/>
        <v>1</v>
      </c>
      <c r="D18" s="4">
        <v>6.26</v>
      </c>
      <c r="E18" s="4">
        <f t="shared" si="1"/>
        <v>0</v>
      </c>
      <c r="F18" s="4">
        <v>6.26</v>
      </c>
      <c r="G18" s="4">
        <f t="shared" si="2"/>
        <v>0</v>
      </c>
      <c r="H18">
        <v>6.26</v>
      </c>
      <c r="I18" s="4">
        <f t="shared" si="3"/>
        <v>0</v>
      </c>
    </row>
    <row r="19" spans="1:9" x14ac:dyDescent="0.25">
      <c r="A19" s="4" t="s">
        <v>89</v>
      </c>
      <c r="B19" s="12">
        <v>23.13</v>
      </c>
      <c r="C19" s="4">
        <f t="shared" si="0"/>
        <v>1</v>
      </c>
      <c r="D19" s="4">
        <v>3.74</v>
      </c>
      <c r="E19" s="4">
        <f t="shared" si="1"/>
        <v>0</v>
      </c>
      <c r="F19" s="4">
        <v>3.82</v>
      </c>
      <c r="G19" s="4">
        <f t="shared" si="2"/>
        <v>0</v>
      </c>
      <c r="H19">
        <v>4.0199999999999996</v>
      </c>
      <c r="I19" s="4">
        <f t="shared" si="3"/>
        <v>0</v>
      </c>
    </row>
    <row r="20" spans="1:9" x14ac:dyDescent="0.25">
      <c r="A20" s="4" t="s">
        <v>131</v>
      </c>
      <c r="B20" s="12">
        <v>27.65</v>
      </c>
      <c r="C20" s="4">
        <f t="shared" si="0"/>
        <v>1</v>
      </c>
      <c r="D20" s="4">
        <v>6.2</v>
      </c>
      <c r="E20" s="4">
        <f t="shared" si="1"/>
        <v>0</v>
      </c>
      <c r="F20" s="4">
        <v>6.2</v>
      </c>
      <c r="G20" s="4">
        <f t="shared" si="2"/>
        <v>0</v>
      </c>
      <c r="H20">
        <v>6.32</v>
      </c>
      <c r="I20" s="4">
        <f t="shared" si="3"/>
        <v>0</v>
      </c>
    </row>
    <row r="21" spans="1:9" x14ac:dyDescent="0.25">
      <c r="A21" s="4" t="s">
        <v>132</v>
      </c>
      <c r="B21" s="12">
        <v>12.41</v>
      </c>
      <c r="C21" s="4">
        <f t="shared" si="0"/>
        <v>1</v>
      </c>
      <c r="D21" s="4">
        <v>6.11</v>
      </c>
      <c r="E21" s="4">
        <f t="shared" si="1"/>
        <v>0</v>
      </c>
      <c r="F21" s="4">
        <v>6.11</v>
      </c>
      <c r="G21" s="4">
        <f t="shared" si="2"/>
        <v>0</v>
      </c>
      <c r="H21">
        <v>6.11</v>
      </c>
      <c r="I21" s="4">
        <f t="shared" si="3"/>
        <v>0</v>
      </c>
    </row>
    <row r="22" spans="1:9" x14ac:dyDescent="0.25">
      <c r="A22" s="4" t="s">
        <v>133</v>
      </c>
      <c r="B22" s="12">
        <v>21.93</v>
      </c>
      <c r="C22" s="4">
        <f t="shared" si="0"/>
        <v>1</v>
      </c>
      <c r="D22" s="4">
        <v>9.19</v>
      </c>
      <c r="E22" s="4">
        <f t="shared" si="1"/>
        <v>0</v>
      </c>
      <c r="F22" s="4">
        <v>9.23</v>
      </c>
      <c r="G22" s="4">
        <f t="shared" si="2"/>
        <v>0</v>
      </c>
      <c r="H22">
        <v>9.66</v>
      </c>
      <c r="I22" s="4">
        <f t="shared" si="3"/>
        <v>0</v>
      </c>
    </row>
    <row r="23" spans="1:9" x14ac:dyDescent="0.25">
      <c r="A23" s="4" t="s">
        <v>266</v>
      </c>
      <c r="B23" s="12">
        <v>51.38</v>
      </c>
      <c r="C23" s="4">
        <f t="shared" si="0"/>
        <v>1</v>
      </c>
      <c r="D23" s="4">
        <v>8.76</v>
      </c>
      <c r="E23" s="4">
        <f t="shared" si="1"/>
        <v>0</v>
      </c>
      <c r="F23" s="4">
        <v>10.45</v>
      </c>
      <c r="G23" s="4">
        <f t="shared" si="2"/>
        <v>0</v>
      </c>
      <c r="H23">
        <v>12.54</v>
      </c>
      <c r="I23" s="4">
        <f t="shared" si="3"/>
        <v>0</v>
      </c>
    </row>
    <row r="24" spans="1:9" x14ac:dyDescent="0.25">
      <c r="A24" s="4" t="s">
        <v>270</v>
      </c>
      <c r="B24" s="12">
        <v>44.73</v>
      </c>
      <c r="C24" s="4">
        <f t="shared" si="0"/>
        <v>1</v>
      </c>
      <c r="D24" s="4">
        <v>4.8099999999999996</v>
      </c>
      <c r="E24" s="4">
        <f t="shared" si="1"/>
        <v>0</v>
      </c>
      <c r="F24" s="4">
        <v>5.62</v>
      </c>
      <c r="G24" s="4">
        <f t="shared" si="2"/>
        <v>0</v>
      </c>
      <c r="H24">
        <v>6.62</v>
      </c>
      <c r="I24" s="4">
        <f t="shared" si="3"/>
        <v>0</v>
      </c>
    </row>
    <row r="25" spans="1:9" x14ac:dyDescent="0.25">
      <c r="A25" s="4" t="s">
        <v>244</v>
      </c>
      <c r="B25" s="12">
        <v>50.26</v>
      </c>
      <c r="C25" s="4">
        <f t="shared" si="0"/>
        <v>1</v>
      </c>
      <c r="D25" s="4">
        <v>6.74</v>
      </c>
      <c r="E25" s="4">
        <f t="shared" si="1"/>
        <v>0</v>
      </c>
      <c r="F25" s="4">
        <v>7.38</v>
      </c>
      <c r="G25" s="4">
        <f t="shared" si="2"/>
        <v>0</v>
      </c>
      <c r="H25">
        <v>8.3800000000000008</v>
      </c>
      <c r="I25" s="4">
        <f t="shared" si="3"/>
        <v>0</v>
      </c>
    </row>
    <row r="26" spans="1:9" x14ac:dyDescent="0.25">
      <c r="A26" s="4" t="s">
        <v>34</v>
      </c>
      <c r="B26" s="12">
        <v>7.76</v>
      </c>
      <c r="C26" s="4">
        <f t="shared" si="0"/>
        <v>0</v>
      </c>
      <c r="D26" s="4">
        <v>10.199999999999999</v>
      </c>
      <c r="E26" s="4">
        <f t="shared" si="1"/>
        <v>1</v>
      </c>
      <c r="F26" s="4">
        <v>11.48</v>
      </c>
      <c r="G26" s="4">
        <f t="shared" si="2"/>
        <v>1</v>
      </c>
      <c r="H26">
        <v>13.34</v>
      </c>
      <c r="I26" s="4">
        <f t="shared" si="3"/>
        <v>0</v>
      </c>
    </row>
    <row r="27" spans="1:9" x14ac:dyDescent="0.25">
      <c r="A27" s="4" t="s">
        <v>90</v>
      </c>
      <c r="B27" s="12">
        <v>18.88</v>
      </c>
      <c r="C27" s="4">
        <f t="shared" si="0"/>
        <v>1</v>
      </c>
      <c r="D27" s="4">
        <v>6.28</v>
      </c>
      <c r="E27" s="4">
        <f t="shared" si="1"/>
        <v>0</v>
      </c>
      <c r="F27" s="4">
        <v>7.2</v>
      </c>
      <c r="G27" s="4">
        <f t="shared" si="2"/>
        <v>0</v>
      </c>
      <c r="H27">
        <v>8.59</v>
      </c>
      <c r="I27" s="4">
        <f t="shared" si="3"/>
        <v>0</v>
      </c>
    </row>
    <row r="28" spans="1:9" x14ac:dyDescent="0.25">
      <c r="A28" s="4" t="s">
        <v>55</v>
      </c>
      <c r="B28" s="12">
        <v>9.1300000000000008</v>
      </c>
      <c r="C28" s="4">
        <f t="shared" si="0"/>
        <v>0</v>
      </c>
      <c r="D28" s="4">
        <v>5.19</v>
      </c>
      <c r="E28" s="4">
        <f t="shared" si="1"/>
        <v>0</v>
      </c>
      <c r="F28" s="4">
        <v>5.19</v>
      </c>
      <c r="G28" s="4">
        <f t="shared" si="2"/>
        <v>0</v>
      </c>
      <c r="H28">
        <v>5.19</v>
      </c>
      <c r="I28" s="4">
        <f t="shared" si="3"/>
        <v>0</v>
      </c>
    </row>
    <row r="29" spans="1:9" x14ac:dyDescent="0.25">
      <c r="A29" s="4" t="s">
        <v>323</v>
      </c>
      <c r="B29" s="12">
        <v>52.42</v>
      </c>
      <c r="C29" s="4">
        <f t="shared" si="0"/>
        <v>1</v>
      </c>
      <c r="D29" s="4">
        <v>6.8</v>
      </c>
      <c r="E29" s="4">
        <f t="shared" si="1"/>
        <v>0</v>
      </c>
      <c r="F29" s="4">
        <v>9.25</v>
      </c>
      <c r="G29" s="4">
        <f t="shared" si="2"/>
        <v>0</v>
      </c>
      <c r="H29">
        <v>12.05</v>
      </c>
      <c r="I29" s="4">
        <f t="shared" si="3"/>
        <v>0</v>
      </c>
    </row>
    <row r="30" spans="1:9" x14ac:dyDescent="0.25">
      <c r="A30" s="4" t="s">
        <v>324</v>
      </c>
      <c r="B30" s="12">
        <v>23.91</v>
      </c>
      <c r="C30" s="4">
        <f t="shared" si="0"/>
        <v>1</v>
      </c>
      <c r="D30" s="4">
        <v>6.31</v>
      </c>
      <c r="E30" s="4">
        <f t="shared" si="1"/>
        <v>0</v>
      </c>
      <c r="F30" s="4">
        <v>7.1</v>
      </c>
      <c r="G30" s="4">
        <f t="shared" si="2"/>
        <v>0</v>
      </c>
      <c r="H30">
        <v>8.43</v>
      </c>
      <c r="I30" s="4">
        <f t="shared" si="3"/>
        <v>0</v>
      </c>
    </row>
    <row r="31" spans="1:9" x14ac:dyDescent="0.25">
      <c r="A31" s="4" t="s">
        <v>325</v>
      </c>
      <c r="B31" s="12">
        <v>46.28</v>
      </c>
      <c r="C31" s="4">
        <f t="shared" si="0"/>
        <v>1</v>
      </c>
      <c r="D31" s="4">
        <v>5.7</v>
      </c>
      <c r="E31" s="4">
        <f t="shared" si="1"/>
        <v>0</v>
      </c>
      <c r="F31" s="4">
        <v>6.15</v>
      </c>
      <c r="G31" s="4">
        <f t="shared" si="2"/>
        <v>0</v>
      </c>
      <c r="H31">
        <v>6.72</v>
      </c>
      <c r="I31" s="4">
        <f t="shared" si="3"/>
        <v>0</v>
      </c>
    </row>
    <row r="32" spans="1:9" x14ac:dyDescent="0.25">
      <c r="A32" s="4" t="s">
        <v>87</v>
      </c>
      <c r="B32" s="12">
        <v>8.57</v>
      </c>
      <c r="C32" s="4">
        <f t="shared" si="0"/>
        <v>0</v>
      </c>
      <c r="D32" s="4">
        <v>7.65</v>
      </c>
      <c r="E32" s="4">
        <f t="shared" si="1"/>
        <v>0</v>
      </c>
      <c r="F32" s="4">
        <v>7.72</v>
      </c>
      <c r="G32" s="4">
        <f t="shared" si="2"/>
        <v>0</v>
      </c>
      <c r="H32">
        <v>7.82</v>
      </c>
      <c r="I32" s="4">
        <f t="shared" si="3"/>
        <v>0</v>
      </c>
    </row>
    <row r="33" spans="1:10" x14ac:dyDescent="0.25">
      <c r="A33" s="4" t="s">
        <v>124</v>
      </c>
      <c r="B33" s="12">
        <v>9.92</v>
      </c>
      <c r="C33" s="4">
        <f t="shared" si="0"/>
        <v>0</v>
      </c>
      <c r="D33" s="4">
        <v>4.6500000000000004</v>
      </c>
      <c r="E33" s="4">
        <f t="shared" si="1"/>
        <v>0</v>
      </c>
      <c r="F33" s="4">
        <v>5.18</v>
      </c>
      <c r="G33" s="4">
        <f t="shared" si="2"/>
        <v>0</v>
      </c>
      <c r="H33">
        <v>5.76</v>
      </c>
      <c r="I33" s="4">
        <f t="shared" si="3"/>
        <v>0</v>
      </c>
    </row>
    <row r="34" spans="1:10" x14ac:dyDescent="0.25">
      <c r="A34" s="4" t="s">
        <v>74</v>
      </c>
      <c r="B34" s="12">
        <v>2.5</v>
      </c>
      <c r="C34" s="4">
        <f t="shared" ref="C34:C65" si="4">IF(B34&lt;C$157,0,1)</f>
        <v>0</v>
      </c>
      <c r="D34" s="4">
        <v>7.14</v>
      </c>
      <c r="E34" s="4">
        <f t="shared" ref="E34:E65" si="5">IF(D34&lt;E$157,0,1)</f>
        <v>0</v>
      </c>
      <c r="F34" s="4">
        <v>8.15</v>
      </c>
      <c r="G34" s="4">
        <f t="shared" ref="G34:G65" si="6">IF(F34&lt;G$157,0,1)</f>
        <v>0</v>
      </c>
      <c r="H34">
        <v>9.66</v>
      </c>
      <c r="I34" s="4">
        <f t="shared" ref="I34:I65" si="7">IF(H34&lt;I$157,0,1)</f>
        <v>0</v>
      </c>
    </row>
    <row r="35" spans="1:10" x14ac:dyDescent="0.25">
      <c r="A35" s="4" t="s">
        <v>80</v>
      </c>
      <c r="B35" s="12">
        <v>10.31</v>
      </c>
      <c r="C35" s="4">
        <f t="shared" si="4"/>
        <v>1</v>
      </c>
      <c r="D35" s="4">
        <v>7.83</v>
      </c>
      <c r="E35" s="4">
        <f t="shared" si="5"/>
        <v>0</v>
      </c>
      <c r="F35" s="4">
        <v>8.14</v>
      </c>
      <c r="G35" s="4">
        <f t="shared" si="6"/>
        <v>0</v>
      </c>
      <c r="H35">
        <v>8.61</v>
      </c>
      <c r="I35" s="4">
        <f t="shared" si="7"/>
        <v>0</v>
      </c>
    </row>
    <row r="36" spans="1:10" x14ac:dyDescent="0.25">
      <c r="A36" s="4" t="s">
        <v>125</v>
      </c>
      <c r="B36" s="12">
        <v>14.04</v>
      </c>
      <c r="C36" s="4">
        <f t="shared" si="4"/>
        <v>1</v>
      </c>
      <c r="D36" s="4">
        <v>4.28</v>
      </c>
      <c r="E36" s="4">
        <f t="shared" si="5"/>
        <v>0</v>
      </c>
      <c r="F36" s="4">
        <v>4.28</v>
      </c>
      <c r="G36" s="4">
        <f t="shared" si="6"/>
        <v>0</v>
      </c>
      <c r="H36">
        <v>4.28</v>
      </c>
      <c r="I36" s="4">
        <f t="shared" si="7"/>
        <v>0</v>
      </c>
    </row>
    <row r="37" spans="1:10" x14ac:dyDescent="0.25">
      <c r="A37" s="4" t="s">
        <v>134</v>
      </c>
      <c r="B37" s="12">
        <v>10.89</v>
      </c>
      <c r="C37" s="4">
        <f t="shared" si="4"/>
        <v>1</v>
      </c>
      <c r="D37" s="4">
        <v>4.9000000000000004</v>
      </c>
      <c r="E37" s="4">
        <f t="shared" si="5"/>
        <v>0</v>
      </c>
      <c r="F37" s="4">
        <v>5.04</v>
      </c>
      <c r="G37" s="4">
        <f t="shared" si="6"/>
        <v>0</v>
      </c>
      <c r="H37">
        <v>5.35</v>
      </c>
      <c r="I37" s="4">
        <f t="shared" si="7"/>
        <v>0</v>
      </c>
    </row>
    <row r="38" spans="1:10" x14ac:dyDescent="0.25">
      <c r="A38" s="4" t="s">
        <v>137</v>
      </c>
      <c r="B38" s="12">
        <v>12.94</v>
      </c>
      <c r="C38" s="4">
        <f t="shared" si="4"/>
        <v>1</v>
      </c>
      <c r="D38" s="4">
        <v>6.2</v>
      </c>
      <c r="E38" s="4">
        <f t="shared" si="5"/>
        <v>0</v>
      </c>
      <c r="F38" s="4">
        <v>6.25</v>
      </c>
      <c r="G38" s="4">
        <f t="shared" si="6"/>
        <v>0</v>
      </c>
      <c r="H38">
        <v>6.54</v>
      </c>
      <c r="I38" s="4">
        <f t="shared" si="7"/>
        <v>0</v>
      </c>
    </row>
    <row r="39" spans="1:10" x14ac:dyDescent="0.25">
      <c r="A39" s="4" t="s">
        <v>138</v>
      </c>
      <c r="B39" s="12">
        <v>24.48</v>
      </c>
      <c r="C39" s="4">
        <f t="shared" si="4"/>
        <v>1</v>
      </c>
      <c r="D39" s="4">
        <v>5.9</v>
      </c>
      <c r="E39" s="4">
        <f t="shared" si="5"/>
        <v>0</v>
      </c>
      <c r="F39" s="4">
        <v>6.14</v>
      </c>
      <c r="G39" s="4">
        <f t="shared" si="6"/>
        <v>0</v>
      </c>
      <c r="H39">
        <v>6.76</v>
      </c>
      <c r="I39" s="4">
        <f t="shared" si="7"/>
        <v>0</v>
      </c>
    </row>
    <row r="40" spans="1:10" x14ac:dyDescent="0.25">
      <c r="A40" s="4" t="s">
        <v>141</v>
      </c>
      <c r="B40" s="12">
        <v>15.36</v>
      </c>
      <c r="C40" s="4">
        <f t="shared" si="4"/>
        <v>1</v>
      </c>
      <c r="D40" s="4">
        <v>4.0199999999999996</v>
      </c>
      <c r="E40" s="4">
        <f t="shared" si="5"/>
        <v>0</v>
      </c>
      <c r="F40" s="4">
        <v>4.0199999999999996</v>
      </c>
      <c r="G40" s="4">
        <f t="shared" si="6"/>
        <v>0</v>
      </c>
      <c r="H40">
        <v>4.0199999999999996</v>
      </c>
      <c r="I40" s="4">
        <f t="shared" si="7"/>
        <v>0</v>
      </c>
    </row>
    <row r="41" spans="1:10" x14ac:dyDescent="0.25">
      <c r="A41" t="s">
        <v>92</v>
      </c>
      <c r="B41" s="2">
        <v>56.67</v>
      </c>
      <c r="C41" s="4">
        <f t="shared" si="4"/>
        <v>1</v>
      </c>
      <c r="D41" s="4">
        <v>10.69</v>
      </c>
      <c r="E41" s="4">
        <f t="shared" si="5"/>
        <v>1</v>
      </c>
      <c r="F41" s="4">
        <v>10.93</v>
      </c>
      <c r="G41" s="4">
        <f t="shared" si="6"/>
        <v>0</v>
      </c>
      <c r="H41">
        <v>11.46</v>
      </c>
      <c r="I41" s="4">
        <f t="shared" si="7"/>
        <v>0</v>
      </c>
    </row>
    <row r="42" spans="1:10" x14ac:dyDescent="0.25">
      <c r="A42" t="s">
        <v>319</v>
      </c>
      <c r="B42" s="2">
        <v>46.75</v>
      </c>
      <c r="C42" s="4">
        <f t="shared" si="4"/>
        <v>1</v>
      </c>
      <c r="D42" s="4">
        <v>6.62</v>
      </c>
      <c r="E42" s="4">
        <f t="shared" si="5"/>
        <v>0</v>
      </c>
      <c r="F42" s="4">
        <v>7.63</v>
      </c>
      <c r="G42" s="4">
        <f t="shared" si="6"/>
        <v>0</v>
      </c>
      <c r="H42">
        <v>9.09</v>
      </c>
      <c r="I42" s="4">
        <f t="shared" si="7"/>
        <v>0</v>
      </c>
    </row>
    <row r="43" spans="1:10" x14ac:dyDescent="0.25">
      <c r="A43" s="4" t="s">
        <v>123</v>
      </c>
      <c r="B43" s="12">
        <v>26.85</v>
      </c>
      <c r="C43" s="4">
        <f t="shared" si="4"/>
        <v>1</v>
      </c>
      <c r="D43" s="4">
        <v>10.94</v>
      </c>
      <c r="E43" s="4">
        <f t="shared" si="5"/>
        <v>1</v>
      </c>
      <c r="F43" s="4">
        <v>11.76</v>
      </c>
      <c r="G43" s="4">
        <f t="shared" si="6"/>
        <v>1</v>
      </c>
      <c r="H43">
        <v>12.93</v>
      </c>
      <c r="I43" s="4">
        <f t="shared" si="7"/>
        <v>0</v>
      </c>
      <c r="J43" s="4"/>
    </row>
    <row r="44" spans="1:10" x14ac:dyDescent="0.25">
      <c r="A44" s="4" t="s">
        <v>122</v>
      </c>
      <c r="B44" s="12">
        <v>40.700000000000003</v>
      </c>
      <c r="C44" s="4">
        <f t="shared" si="4"/>
        <v>1</v>
      </c>
      <c r="D44" s="4">
        <v>7.25</v>
      </c>
      <c r="E44" s="4">
        <f t="shared" si="5"/>
        <v>0</v>
      </c>
      <c r="F44" s="4">
        <v>7.85</v>
      </c>
      <c r="G44" s="4">
        <f t="shared" si="6"/>
        <v>0</v>
      </c>
      <c r="H44">
        <v>8.58</v>
      </c>
      <c r="I44" s="4">
        <f t="shared" si="7"/>
        <v>0</v>
      </c>
    </row>
    <row r="45" spans="1:10" x14ac:dyDescent="0.25">
      <c r="A45" s="4" t="s">
        <v>225</v>
      </c>
      <c r="B45" s="12">
        <v>9.06</v>
      </c>
      <c r="C45" s="4">
        <f t="shared" si="4"/>
        <v>0</v>
      </c>
      <c r="D45" s="4">
        <v>6.61</v>
      </c>
      <c r="E45" s="4">
        <f t="shared" si="5"/>
        <v>0</v>
      </c>
      <c r="F45" s="4">
        <v>6.61</v>
      </c>
      <c r="G45" s="4">
        <f t="shared" si="6"/>
        <v>0</v>
      </c>
      <c r="H45">
        <v>6.61</v>
      </c>
      <c r="I45" s="4">
        <f t="shared" si="7"/>
        <v>0</v>
      </c>
    </row>
    <row r="46" spans="1:10" x14ac:dyDescent="0.25">
      <c r="A46" s="4" t="s">
        <v>98</v>
      </c>
      <c r="B46" s="12">
        <v>17.45</v>
      </c>
      <c r="C46" s="4">
        <f t="shared" si="4"/>
        <v>1</v>
      </c>
      <c r="D46" s="4">
        <v>8.25</v>
      </c>
      <c r="E46" s="4">
        <f t="shared" si="5"/>
        <v>0</v>
      </c>
      <c r="F46" s="4">
        <v>8.32</v>
      </c>
      <c r="G46" s="4">
        <f t="shared" si="6"/>
        <v>0</v>
      </c>
      <c r="H46">
        <v>8.5500000000000007</v>
      </c>
      <c r="I46" s="4">
        <f t="shared" si="7"/>
        <v>0</v>
      </c>
    </row>
    <row r="47" spans="1:10" x14ac:dyDescent="0.25">
      <c r="A47" s="4" t="s">
        <v>71</v>
      </c>
      <c r="B47" s="12">
        <v>6.98</v>
      </c>
      <c r="C47" s="4">
        <f t="shared" si="4"/>
        <v>0</v>
      </c>
      <c r="D47" s="4">
        <v>7.49</v>
      </c>
      <c r="E47" s="4">
        <f t="shared" si="5"/>
        <v>0</v>
      </c>
      <c r="F47" s="4">
        <v>8.49</v>
      </c>
      <c r="G47" s="4">
        <f t="shared" si="6"/>
        <v>0</v>
      </c>
      <c r="H47">
        <v>9.7899999999999991</v>
      </c>
      <c r="I47" s="4">
        <f t="shared" si="7"/>
        <v>0</v>
      </c>
    </row>
    <row r="48" spans="1:10" x14ac:dyDescent="0.25">
      <c r="A48" s="4" t="s">
        <v>14</v>
      </c>
      <c r="B48" s="12">
        <v>24.52</v>
      </c>
      <c r="C48" s="4">
        <f t="shared" si="4"/>
        <v>1</v>
      </c>
      <c r="D48" s="4">
        <v>5.89</v>
      </c>
      <c r="E48" s="4">
        <f t="shared" si="5"/>
        <v>0</v>
      </c>
      <c r="F48" s="4">
        <v>6.13</v>
      </c>
      <c r="G48" s="4">
        <f t="shared" si="6"/>
        <v>0</v>
      </c>
      <c r="H48">
        <v>6.47</v>
      </c>
      <c r="I48" s="4">
        <f t="shared" si="7"/>
        <v>0</v>
      </c>
    </row>
    <row r="49" spans="1:9" x14ac:dyDescent="0.25">
      <c r="A49" s="4" t="s">
        <v>4</v>
      </c>
      <c r="B49" s="12">
        <v>22.26</v>
      </c>
      <c r="C49" s="4">
        <f t="shared" si="4"/>
        <v>1</v>
      </c>
      <c r="D49" s="4">
        <v>6.12</v>
      </c>
      <c r="E49" s="4">
        <f t="shared" si="5"/>
        <v>0</v>
      </c>
      <c r="F49" s="4">
        <v>6.6</v>
      </c>
      <c r="G49" s="4">
        <f t="shared" si="6"/>
        <v>0</v>
      </c>
      <c r="H49">
        <v>7.6</v>
      </c>
      <c r="I49" s="4">
        <f t="shared" si="7"/>
        <v>0</v>
      </c>
    </row>
    <row r="50" spans="1:9" x14ac:dyDescent="0.25">
      <c r="A50" s="4" t="s">
        <v>99</v>
      </c>
      <c r="B50" s="12">
        <v>7.32</v>
      </c>
      <c r="C50" s="4">
        <f t="shared" si="4"/>
        <v>0</v>
      </c>
      <c r="D50" s="4">
        <v>4.3899999999999997</v>
      </c>
      <c r="E50" s="4">
        <f t="shared" si="5"/>
        <v>0</v>
      </c>
      <c r="F50" s="4">
        <v>4.53</v>
      </c>
      <c r="G50" s="4">
        <f t="shared" si="6"/>
        <v>0</v>
      </c>
      <c r="H50">
        <v>5.0599999999999996</v>
      </c>
      <c r="I50" s="4">
        <f t="shared" si="7"/>
        <v>0</v>
      </c>
    </row>
    <row r="51" spans="1:9" x14ac:dyDescent="0.25">
      <c r="A51" s="4" t="s">
        <v>223</v>
      </c>
      <c r="B51" s="12">
        <v>14.94</v>
      </c>
      <c r="C51" s="4">
        <f t="shared" si="4"/>
        <v>1</v>
      </c>
      <c r="D51" s="4">
        <v>6.06</v>
      </c>
      <c r="E51" s="4">
        <f t="shared" si="5"/>
        <v>0</v>
      </c>
      <c r="F51" s="4">
        <v>6.6</v>
      </c>
      <c r="G51" s="4">
        <f t="shared" si="6"/>
        <v>0</v>
      </c>
      <c r="H51">
        <v>7.56</v>
      </c>
      <c r="I51" s="4">
        <f t="shared" si="7"/>
        <v>0</v>
      </c>
    </row>
    <row r="52" spans="1:9" x14ac:dyDescent="0.25">
      <c r="A52" s="4" t="s">
        <v>226</v>
      </c>
      <c r="B52" s="12">
        <v>5.65</v>
      </c>
      <c r="C52" s="4">
        <f t="shared" si="4"/>
        <v>0</v>
      </c>
      <c r="D52" s="4">
        <v>7.09</v>
      </c>
      <c r="E52" s="4">
        <f t="shared" si="5"/>
        <v>0</v>
      </c>
      <c r="F52" s="4">
        <v>7.09</v>
      </c>
      <c r="G52" s="4">
        <f t="shared" si="6"/>
        <v>0</v>
      </c>
      <c r="H52">
        <v>7.09</v>
      </c>
      <c r="I52" s="4">
        <f t="shared" si="7"/>
        <v>0</v>
      </c>
    </row>
    <row r="53" spans="1:9" x14ac:dyDescent="0.25">
      <c r="A53" s="4" t="s">
        <v>322</v>
      </c>
      <c r="B53" s="12">
        <v>75.14</v>
      </c>
      <c r="C53" s="4">
        <f t="shared" si="4"/>
        <v>1</v>
      </c>
      <c r="D53" s="4">
        <v>6.92</v>
      </c>
      <c r="E53" s="4">
        <f t="shared" si="5"/>
        <v>0</v>
      </c>
      <c r="F53" s="4">
        <v>7.57</v>
      </c>
      <c r="G53" s="4">
        <f t="shared" si="6"/>
        <v>0</v>
      </c>
      <c r="H53">
        <v>8.8800000000000008</v>
      </c>
      <c r="I53" s="4">
        <f t="shared" si="7"/>
        <v>0</v>
      </c>
    </row>
    <row r="54" spans="1:9" x14ac:dyDescent="0.25">
      <c r="A54" s="4" t="s">
        <v>176</v>
      </c>
      <c r="B54" s="12">
        <v>26.61</v>
      </c>
      <c r="C54" s="4">
        <f t="shared" si="4"/>
        <v>1</v>
      </c>
      <c r="D54" s="4">
        <v>7.72</v>
      </c>
      <c r="E54" s="4">
        <f t="shared" si="5"/>
        <v>0</v>
      </c>
      <c r="F54" s="4">
        <v>7.96</v>
      </c>
      <c r="G54" s="4">
        <f t="shared" si="6"/>
        <v>0</v>
      </c>
      <c r="H54">
        <v>8.4700000000000006</v>
      </c>
      <c r="I54" s="4">
        <f t="shared" si="7"/>
        <v>0</v>
      </c>
    </row>
    <row r="55" spans="1:9" x14ac:dyDescent="0.25">
      <c r="A55" s="4" t="s">
        <v>155</v>
      </c>
      <c r="B55" s="12">
        <v>55.13</v>
      </c>
      <c r="C55" s="4">
        <f t="shared" si="4"/>
        <v>1</v>
      </c>
      <c r="D55" s="4">
        <v>11.33</v>
      </c>
      <c r="E55" s="4">
        <f t="shared" si="5"/>
        <v>1</v>
      </c>
      <c r="F55" s="4">
        <v>13.31</v>
      </c>
      <c r="G55" s="4">
        <f t="shared" si="6"/>
        <v>1</v>
      </c>
      <c r="H55">
        <v>15.56</v>
      </c>
      <c r="I55" s="4">
        <f t="shared" si="7"/>
        <v>1</v>
      </c>
    </row>
    <row r="56" spans="1:9" x14ac:dyDescent="0.25">
      <c r="A56" t="s">
        <v>326</v>
      </c>
      <c r="B56" s="12">
        <v>82.79</v>
      </c>
      <c r="C56" s="4">
        <f t="shared" si="4"/>
        <v>1</v>
      </c>
      <c r="D56" s="4">
        <v>8.4499999999999993</v>
      </c>
      <c r="E56" s="4">
        <f t="shared" si="5"/>
        <v>0</v>
      </c>
      <c r="F56" s="4">
        <v>10.31</v>
      </c>
      <c r="G56" s="4">
        <f t="shared" si="6"/>
        <v>0</v>
      </c>
      <c r="H56">
        <v>12.33</v>
      </c>
      <c r="I56" s="4">
        <f t="shared" si="7"/>
        <v>0</v>
      </c>
    </row>
    <row r="57" spans="1:9" x14ac:dyDescent="0.25">
      <c r="A57" t="s">
        <v>327</v>
      </c>
      <c r="B57" s="12">
        <v>49.53</v>
      </c>
      <c r="C57" s="4">
        <f t="shared" si="4"/>
        <v>1</v>
      </c>
      <c r="D57" s="4">
        <v>3.08</v>
      </c>
      <c r="E57" s="4">
        <f t="shared" si="5"/>
        <v>0</v>
      </c>
      <c r="F57" s="4">
        <v>3.08</v>
      </c>
      <c r="G57" s="4">
        <f t="shared" si="6"/>
        <v>0</v>
      </c>
      <c r="H57">
        <v>3.54</v>
      </c>
      <c r="I57" s="4">
        <f t="shared" si="7"/>
        <v>0</v>
      </c>
    </row>
    <row r="58" spans="1:9" x14ac:dyDescent="0.25">
      <c r="A58" s="4" t="s">
        <v>5</v>
      </c>
      <c r="B58" s="12">
        <v>25.23</v>
      </c>
      <c r="C58" s="4">
        <f t="shared" si="4"/>
        <v>1</v>
      </c>
      <c r="D58" s="4">
        <v>7.46</v>
      </c>
      <c r="E58" s="4">
        <f t="shared" si="5"/>
        <v>0</v>
      </c>
      <c r="F58" s="4">
        <v>7.8</v>
      </c>
      <c r="G58" s="4">
        <f t="shared" si="6"/>
        <v>0</v>
      </c>
      <c r="H58">
        <v>8.4700000000000006</v>
      </c>
      <c r="I58" s="4">
        <f t="shared" si="7"/>
        <v>0</v>
      </c>
    </row>
    <row r="59" spans="1:9" x14ac:dyDescent="0.25">
      <c r="A59" s="4" t="s">
        <v>100</v>
      </c>
      <c r="B59" s="12">
        <v>22.01</v>
      </c>
      <c r="C59" s="4">
        <f t="shared" si="4"/>
        <v>1</v>
      </c>
      <c r="D59" s="4">
        <v>6.83</v>
      </c>
      <c r="E59" s="4">
        <f t="shared" si="5"/>
        <v>0</v>
      </c>
      <c r="F59" s="4">
        <v>7.52</v>
      </c>
      <c r="G59" s="4">
        <f t="shared" si="6"/>
        <v>0</v>
      </c>
      <c r="H59">
        <v>8.51</v>
      </c>
      <c r="I59" s="4">
        <f t="shared" si="7"/>
        <v>0</v>
      </c>
    </row>
    <row r="60" spans="1:9" x14ac:dyDescent="0.25">
      <c r="A60" s="4" t="s">
        <v>101</v>
      </c>
      <c r="B60" s="12">
        <v>20.46</v>
      </c>
      <c r="C60" s="4">
        <f t="shared" si="4"/>
        <v>1</v>
      </c>
      <c r="D60" s="4">
        <v>5.2</v>
      </c>
      <c r="E60" s="4">
        <f t="shared" si="5"/>
        <v>0</v>
      </c>
      <c r="F60" s="4">
        <v>5.28</v>
      </c>
      <c r="G60" s="4">
        <f t="shared" si="6"/>
        <v>0</v>
      </c>
      <c r="H60">
        <v>5.62</v>
      </c>
      <c r="I60" s="4">
        <f t="shared" si="7"/>
        <v>0</v>
      </c>
    </row>
    <row r="61" spans="1:9" x14ac:dyDescent="0.25">
      <c r="A61" s="4" t="s">
        <v>102</v>
      </c>
      <c r="B61" s="12">
        <v>19.3</v>
      </c>
      <c r="C61" s="4">
        <f t="shared" si="4"/>
        <v>1</v>
      </c>
      <c r="D61" s="4">
        <v>5.61</v>
      </c>
      <c r="E61" s="4">
        <f t="shared" si="5"/>
        <v>0</v>
      </c>
      <c r="F61" s="4">
        <v>5.61</v>
      </c>
      <c r="G61" s="4">
        <f t="shared" si="6"/>
        <v>0</v>
      </c>
      <c r="H61">
        <v>5.61</v>
      </c>
      <c r="I61" s="4">
        <f t="shared" si="7"/>
        <v>0</v>
      </c>
    </row>
    <row r="62" spans="1:9" x14ac:dyDescent="0.25">
      <c r="A62" s="4" t="s">
        <v>70</v>
      </c>
      <c r="B62" s="12">
        <v>21.81</v>
      </c>
      <c r="C62" s="4">
        <f t="shared" si="4"/>
        <v>1</v>
      </c>
      <c r="D62" s="4">
        <v>6.27</v>
      </c>
      <c r="E62" s="4">
        <f t="shared" si="5"/>
        <v>0</v>
      </c>
      <c r="F62" s="4">
        <v>6.27</v>
      </c>
      <c r="G62" s="4">
        <f t="shared" si="6"/>
        <v>0</v>
      </c>
      <c r="H62">
        <v>6.27</v>
      </c>
      <c r="I62" s="4">
        <f t="shared" si="7"/>
        <v>0</v>
      </c>
    </row>
    <row r="63" spans="1:9" x14ac:dyDescent="0.25">
      <c r="A63" s="4" t="s">
        <v>243</v>
      </c>
      <c r="B63" s="12">
        <v>40.159999999999997</v>
      </c>
      <c r="C63" s="4">
        <f t="shared" si="4"/>
        <v>1</v>
      </c>
      <c r="D63" s="4">
        <v>5.39</v>
      </c>
      <c r="E63" s="4">
        <f t="shared" si="5"/>
        <v>0</v>
      </c>
      <c r="F63" s="4">
        <v>7.07</v>
      </c>
      <c r="G63" s="4">
        <f t="shared" si="6"/>
        <v>0</v>
      </c>
      <c r="H63">
        <v>8.92</v>
      </c>
      <c r="I63" s="4">
        <f t="shared" si="7"/>
        <v>0</v>
      </c>
    </row>
    <row r="64" spans="1:9" x14ac:dyDescent="0.25">
      <c r="A64" s="4" t="s">
        <v>250</v>
      </c>
      <c r="B64" s="12">
        <v>31.97</v>
      </c>
      <c r="C64" s="4">
        <f t="shared" si="4"/>
        <v>1</v>
      </c>
      <c r="D64" s="4">
        <v>7.01</v>
      </c>
      <c r="E64" s="4">
        <f t="shared" si="5"/>
        <v>0</v>
      </c>
      <c r="F64" s="4">
        <v>8.83</v>
      </c>
      <c r="G64" s="4">
        <f t="shared" si="6"/>
        <v>0</v>
      </c>
      <c r="H64">
        <v>11.05</v>
      </c>
      <c r="I64" s="4">
        <f t="shared" si="7"/>
        <v>0</v>
      </c>
    </row>
    <row r="65" spans="1:9" x14ac:dyDescent="0.25">
      <c r="A65" s="4" t="s">
        <v>209</v>
      </c>
      <c r="B65" s="12">
        <v>29.98</v>
      </c>
      <c r="C65" s="4">
        <f t="shared" si="4"/>
        <v>1</v>
      </c>
      <c r="D65" s="4">
        <v>4.24</v>
      </c>
      <c r="E65" s="4">
        <f t="shared" si="5"/>
        <v>0</v>
      </c>
      <c r="F65" s="4">
        <v>5.89</v>
      </c>
      <c r="G65" s="4">
        <f t="shared" si="6"/>
        <v>0</v>
      </c>
      <c r="H65">
        <v>7.86</v>
      </c>
      <c r="I65" s="4">
        <f t="shared" si="7"/>
        <v>0</v>
      </c>
    </row>
    <row r="66" spans="1:9" x14ac:dyDescent="0.25">
      <c r="A66" s="4" t="s">
        <v>210</v>
      </c>
      <c r="B66" s="12">
        <v>4.0999999999999996</v>
      </c>
      <c r="C66" s="4">
        <f t="shared" ref="C66:C80" si="8">IF(B66&lt;C$157,0,1)</f>
        <v>0</v>
      </c>
      <c r="D66" s="4">
        <v>5.78</v>
      </c>
      <c r="E66" s="4">
        <f t="shared" ref="E66:E80" si="9">IF(D66&lt;E$157,0,1)</f>
        <v>0</v>
      </c>
      <c r="F66" s="4">
        <v>5.78</v>
      </c>
      <c r="G66" s="4">
        <f t="shared" ref="G66:G80" si="10">IF(F66&lt;G$157,0,1)</f>
        <v>0</v>
      </c>
      <c r="H66">
        <v>5.78</v>
      </c>
      <c r="I66" s="4">
        <f t="shared" ref="I66:I80" si="11">IF(H66&lt;I$157,0,1)</f>
        <v>0</v>
      </c>
    </row>
    <row r="67" spans="1:9" x14ac:dyDescent="0.25">
      <c r="A67" t="s">
        <v>212</v>
      </c>
      <c r="B67" s="2">
        <v>15.25</v>
      </c>
      <c r="C67" s="4">
        <f t="shared" si="8"/>
        <v>1</v>
      </c>
      <c r="D67" s="4">
        <v>10.02</v>
      </c>
      <c r="E67" s="4">
        <f t="shared" si="9"/>
        <v>1</v>
      </c>
      <c r="F67" s="4">
        <v>10.02</v>
      </c>
      <c r="G67" s="4">
        <f t="shared" si="10"/>
        <v>0</v>
      </c>
      <c r="H67">
        <v>10.02</v>
      </c>
      <c r="I67" s="4">
        <f t="shared" si="11"/>
        <v>0</v>
      </c>
    </row>
    <row r="68" spans="1:9" x14ac:dyDescent="0.25">
      <c r="A68" t="s">
        <v>213</v>
      </c>
      <c r="B68" s="2">
        <v>8.86</v>
      </c>
      <c r="C68" s="4">
        <f t="shared" si="8"/>
        <v>0</v>
      </c>
      <c r="D68" s="4">
        <v>9.57</v>
      </c>
      <c r="E68" s="4">
        <f t="shared" si="9"/>
        <v>0</v>
      </c>
      <c r="F68" s="4">
        <v>9.58</v>
      </c>
      <c r="G68" s="4">
        <f t="shared" si="10"/>
        <v>0</v>
      </c>
      <c r="H68">
        <v>9.75</v>
      </c>
      <c r="I68" s="4">
        <f t="shared" si="11"/>
        <v>0</v>
      </c>
    </row>
    <row r="69" spans="1:9" x14ac:dyDescent="0.25">
      <c r="A69" t="s">
        <v>214</v>
      </c>
      <c r="B69" s="2">
        <v>9.9</v>
      </c>
      <c r="C69" s="4">
        <f t="shared" si="8"/>
        <v>0</v>
      </c>
      <c r="D69" s="4">
        <v>8.8800000000000008</v>
      </c>
      <c r="E69" s="4">
        <f t="shared" si="9"/>
        <v>0</v>
      </c>
      <c r="F69" s="4">
        <v>9.52</v>
      </c>
      <c r="G69" s="4">
        <f t="shared" si="10"/>
        <v>0</v>
      </c>
      <c r="H69">
        <v>10.65</v>
      </c>
      <c r="I69" s="4">
        <f t="shared" si="11"/>
        <v>0</v>
      </c>
    </row>
    <row r="70" spans="1:9" x14ac:dyDescent="0.25">
      <c r="A70" t="s">
        <v>215</v>
      </c>
      <c r="B70" s="2">
        <v>10.77</v>
      </c>
      <c r="C70" s="4">
        <f t="shared" si="8"/>
        <v>1</v>
      </c>
      <c r="D70" s="4">
        <v>8.89</v>
      </c>
      <c r="E70" s="4">
        <f t="shared" si="9"/>
        <v>0</v>
      </c>
      <c r="F70" s="4">
        <v>8.9</v>
      </c>
      <c r="G70" s="4">
        <f t="shared" si="10"/>
        <v>0</v>
      </c>
      <c r="H70">
        <v>9.1199999999999992</v>
      </c>
      <c r="I70" s="4">
        <f t="shared" si="11"/>
        <v>0</v>
      </c>
    </row>
    <row r="71" spans="1:9" x14ac:dyDescent="0.25">
      <c r="A71" t="s">
        <v>216</v>
      </c>
      <c r="B71" s="2">
        <v>19.45</v>
      </c>
      <c r="C71" s="4">
        <f t="shared" si="8"/>
        <v>1</v>
      </c>
      <c r="D71" s="4">
        <v>10.35</v>
      </c>
      <c r="E71" s="4">
        <f t="shared" si="9"/>
        <v>1</v>
      </c>
      <c r="F71" s="4">
        <v>10.75</v>
      </c>
      <c r="G71" s="4">
        <f t="shared" si="10"/>
        <v>0</v>
      </c>
      <c r="H71">
        <v>11.93</v>
      </c>
      <c r="I71" s="4">
        <f t="shared" si="11"/>
        <v>0</v>
      </c>
    </row>
    <row r="72" spans="1:9" x14ac:dyDescent="0.25">
      <c r="A72" t="s">
        <v>217</v>
      </c>
      <c r="B72" s="2">
        <v>12.95</v>
      </c>
      <c r="C72" s="4">
        <f t="shared" si="8"/>
        <v>1</v>
      </c>
      <c r="D72" s="4">
        <v>8.7799999999999994</v>
      </c>
      <c r="E72" s="4">
        <f t="shared" si="9"/>
        <v>0</v>
      </c>
      <c r="F72" s="4">
        <v>8.7899999999999991</v>
      </c>
      <c r="G72" s="4">
        <f t="shared" si="10"/>
        <v>0</v>
      </c>
      <c r="H72">
        <v>9.1</v>
      </c>
      <c r="I72" s="4">
        <f t="shared" si="11"/>
        <v>0</v>
      </c>
    </row>
    <row r="73" spans="1:9" x14ac:dyDescent="0.25">
      <c r="A73" t="s">
        <v>218</v>
      </c>
      <c r="B73" s="2">
        <v>14</v>
      </c>
      <c r="C73" s="4">
        <f t="shared" si="8"/>
        <v>1</v>
      </c>
      <c r="D73" s="4">
        <v>12.51</v>
      </c>
      <c r="E73" s="4">
        <f t="shared" si="9"/>
        <v>1</v>
      </c>
      <c r="F73" s="4">
        <v>12.93</v>
      </c>
      <c r="G73" s="4">
        <f t="shared" si="10"/>
        <v>1</v>
      </c>
      <c r="H73">
        <v>13.93</v>
      </c>
      <c r="I73" s="4">
        <f t="shared" si="11"/>
        <v>1</v>
      </c>
    </row>
    <row r="74" spans="1:9" x14ac:dyDescent="0.25">
      <c r="A74" t="s">
        <v>219</v>
      </c>
      <c r="B74" s="2">
        <v>15</v>
      </c>
      <c r="C74" s="4">
        <f t="shared" si="8"/>
        <v>1</v>
      </c>
      <c r="D74" s="4">
        <v>13.74</v>
      </c>
      <c r="E74" s="4">
        <f t="shared" si="9"/>
        <v>1</v>
      </c>
      <c r="F74" s="4">
        <v>13.75</v>
      </c>
      <c r="G74" s="4">
        <f t="shared" si="10"/>
        <v>1</v>
      </c>
      <c r="H74">
        <v>14.03</v>
      </c>
      <c r="I74" s="4">
        <f t="shared" si="11"/>
        <v>1</v>
      </c>
    </row>
    <row r="75" spans="1:9" x14ac:dyDescent="0.25">
      <c r="A75" s="4" t="s">
        <v>151</v>
      </c>
      <c r="B75" s="12">
        <v>17.03</v>
      </c>
      <c r="C75" s="4">
        <f t="shared" si="8"/>
        <v>1</v>
      </c>
      <c r="D75" s="4">
        <v>2.98</v>
      </c>
      <c r="E75" s="4">
        <f t="shared" si="9"/>
        <v>0</v>
      </c>
      <c r="F75" s="4">
        <v>3.3</v>
      </c>
      <c r="G75" s="4">
        <f t="shared" si="10"/>
        <v>0</v>
      </c>
      <c r="H75">
        <v>3.73</v>
      </c>
      <c r="I75" s="4">
        <f t="shared" si="11"/>
        <v>0</v>
      </c>
    </row>
    <row r="76" spans="1:9" x14ac:dyDescent="0.25">
      <c r="A76" s="4" t="s">
        <v>152</v>
      </c>
      <c r="B76" s="12">
        <v>14.81</v>
      </c>
      <c r="C76" s="4">
        <f t="shared" si="8"/>
        <v>1</v>
      </c>
      <c r="D76" s="4">
        <v>4.95</v>
      </c>
      <c r="E76" s="4">
        <f t="shared" si="9"/>
        <v>0</v>
      </c>
      <c r="F76" s="4">
        <v>5.86</v>
      </c>
      <c r="G76" s="4">
        <f t="shared" si="10"/>
        <v>0</v>
      </c>
      <c r="H76">
        <v>7.12</v>
      </c>
      <c r="I76" s="4">
        <f t="shared" si="11"/>
        <v>0</v>
      </c>
    </row>
    <row r="77" spans="1:9" x14ac:dyDescent="0.25">
      <c r="A77" s="4" t="s">
        <v>153</v>
      </c>
      <c r="B77" s="12">
        <v>70.09</v>
      </c>
      <c r="C77" s="4">
        <f t="shared" si="8"/>
        <v>1</v>
      </c>
      <c r="D77" s="4">
        <v>5.21</v>
      </c>
      <c r="E77" s="4">
        <f t="shared" si="9"/>
        <v>0</v>
      </c>
      <c r="F77" s="4">
        <v>5.48</v>
      </c>
      <c r="G77" s="4">
        <f t="shared" si="10"/>
        <v>0</v>
      </c>
      <c r="H77">
        <v>6.36</v>
      </c>
      <c r="I77" s="4">
        <f t="shared" si="11"/>
        <v>0</v>
      </c>
    </row>
    <row r="78" spans="1:9" x14ac:dyDescent="0.25">
      <c r="A78" s="4" t="s">
        <v>154</v>
      </c>
      <c r="B78" s="12">
        <v>14.66</v>
      </c>
      <c r="C78" s="4">
        <f t="shared" si="8"/>
        <v>1</v>
      </c>
      <c r="D78" s="4">
        <v>8.75</v>
      </c>
      <c r="E78" s="4">
        <f t="shared" si="9"/>
        <v>0</v>
      </c>
      <c r="F78" s="4">
        <v>8.75</v>
      </c>
      <c r="G78" s="4">
        <f t="shared" si="10"/>
        <v>0</v>
      </c>
      <c r="H78">
        <v>9.51</v>
      </c>
      <c r="I78" s="4">
        <f t="shared" si="11"/>
        <v>0</v>
      </c>
    </row>
    <row r="79" spans="1:9" x14ac:dyDescent="0.25">
      <c r="A79" s="4" t="s">
        <v>320</v>
      </c>
      <c r="B79" s="12">
        <v>30.09</v>
      </c>
      <c r="C79" s="4">
        <f t="shared" si="8"/>
        <v>1</v>
      </c>
      <c r="D79" s="4">
        <v>8.4</v>
      </c>
      <c r="E79" s="4">
        <f t="shared" si="9"/>
        <v>0</v>
      </c>
      <c r="F79" s="4">
        <v>10.67</v>
      </c>
      <c r="G79" s="4">
        <f t="shared" si="10"/>
        <v>0</v>
      </c>
      <c r="H79">
        <v>13.46</v>
      </c>
      <c r="I79" s="4">
        <f t="shared" si="11"/>
        <v>0</v>
      </c>
    </row>
    <row r="80" spans="1:9" x14ac:dyDescent="0.25">
      <c r="A80" s="4" t="s">
        <v>321</v>
      </c>
      <c r="B80" s="12">
        <v>24.88</v>
      </c>
      <c r="C80" s="4">
        <f t="shared" si="8"/>
        <v>1</v>
      </c>
      <c r="D80" s="4">
        <v>8.65</v>
      </c>
      <c r="E80" s="4">
        <f t="shared" si="9"/>
        <v>0</v>
      </c>
      <c r="F80" s="4">
        <v>10.58</v>
      </c>
      <c r="G80" s="4">
        <f t="shared" si="10"/>
        <v>0</v>
      </c>
      <c r="H80">
        <v>13.14</v>
      </c>
      <c r="I80" s="4">
        <f t="shared" si="11"/>
        <v>0</v>
      </c>
    </row>
    <row r="82" spans="1:10" x14ac:dyDescent="0.25">
      <c r="A82" s="1" t="s">
        <v>18</v>
      </c>
      <c r="B82" s="1" t="s">
        <v>227</v>
      </c>
      <c r="C82" s="5" t="s">
        <v>230</v>
      </c>
      <c r="D82" s="25" t="s">
        <v>348</v>
      </c>
      <c r="E82" s="5" t="s">
        <v>230</v>
      </c>
      <c r="F82" s="25" t="s">
        <v>349</v>
      </c>
      <c r="G82" s="5" t="s">
        <v>230</v>
      </c>
      <c r="H82" s="25" t="s">
        <v>350</v>
      </c>
      <c r="I82" s="5" t="s">
        <v>230</v>
      </c>
    </row>
    <row r="83" spans="1:10" x14ac:dyDescent="0.25">
      <c r="A83" s="12" t="s">
        <v>156</v>
      </c>
      <c r="B83" s="12">
        <v>18.75</v>
      </c>
      <c r="C83" s="4">
        <f t="shared" ref="C83:C114" si="12">IF(B83&gt;C$157,0,1)</f>
        <v>0</v>
      </c>
      <c r="D83" s="4">
        <v>12.6</v>
      </c>
      <c r="E83" s="4">
        <f t="shared" ref="E83:E114" si="13">IF(D83&gt;E$157,0,1)</f>
        <v>0</v>
      </c>
      <c r="F83" s="4">
        <v>14.39</v>
      </c>
      <c r="G83" s="4">
        <f t="shared" ref="G83:G114" si="14">IF(F83&gt;G$157,0,1)</f>
        <v>0</v>
      </c>
      <c r="H83">
        <v>16.8</v>
      </c>
      <c r="I83" s="4">
        <f t="shared" ref="I83:I114" si="15">IF(H83&gt;I$157,0,1)</f>
        <v>0</v>
      </c>
    </row>
    <row r="84" spans="1:10" x14ac:dyDescent="0.25">
      <c r="A84" t="s">
        <v>310</v>
      </c>
      <c r="B84" s="12">
        <v>20.94</v>
      </c>
      <c r="C84" s="4">
        <f t="shared" si="12"/>
        <v>0</v>
      </c>
      <c r="D84" s="4">
        <v>11.79</v>
      </c>
      <c r="E84" s="4">
        <f t="shared" si="13"/>
        <v>0</v>
      </c>
      <c r="F84" s="4">
        <v>13.88</v>
      </c>
      <c r="G84" s="4">
        <f t="shared" si="14"/>
        <v>0</v>
      </c>
      <c r="H84">
        <v>16.71</v>
      </c>
      <c r="I84" s="4">
        <f t="shared" si="15"/>
        <v>0</v>
      </c>
    </row>
    <row r="85" spans="1:10" x14ac:dyDescent="0.25">
      <c r="A85" s="4" t="s">
        <v>289</v>
      </c>
      <c r="B85" s="12">
        <v>28.61</v>
      </c>
      <c r="C85" s="4">
        <f t="shared" si="12"/>
        <v>0</v>
      </c>
      <c r="D85" s="4">
        <v>12.54</v>
      </c>
      <c r="E85" s="4">
        <f t="shared" si="13"/>
        <v>0</v>
      </c>
      <c r="F85" s="4">
        <v>14.14</v>
      </c>
      <c r="G85" s="4">
        <f t="shared" si="14"/>
        <v>0</v>
      </c>
      <c r="H85">
        <v>16.29</v>
      </c>
      <c r="I85" s="4">
        <f t="shared" si="15"/>
        <v>0</v>
      </c>
      <c r="J85" s="29"/>
    </row>
    <row r="86" spans="1:10" x14ac:dyDescent="0.25">
      <c r="A86" s="4" t="s">
        <v>290</v>
      </c>
      <c r="B86" s="12">
        <v>58.05</v>
      </c>
      <c r="C86" s="4">
        <f t="shared" si="12"/>
        <v>0</v>
      </c>
      <c r="D86" s="4">
        <v>12.49</v>
      </c>
      <c r="E86" s="4">
        <f t="shared" si="13"/>
        <v>0</v>
      </c>
      <c r="F86" s="4">
        <v>14.7</v>
      </c>
      <c r="G86" s="4">
        <f t="shared" si="14"/>
        <v>0</v>
      </c>
      <c r="H86">
        <v>17.62</v>
      </c>
      <c r="I86" s="4">
        <f t="shared" si="15"/>
        <v>0</v>
      </c>
    </row>
    <row r="87" spans="1:10" x14ac:dyDescent="0.25">
      <c r="A87" s="4" t="s">
        <v>291</v>
      </c>
      <c r="B87" s="12">
        <v>43.44</v>
      </c>
      <c r="C87" s="4">
        <f t="shared" si="12"/>
        <v>0</v>
      </c>
      <c r="D87" s="4">
        <v>16.95</v>
      </c>
      <c r="E87" s="4">
        <f t="shared" si="13"/>
        <v>0</v>
      </c>
      <c r="F87" s="4">
        <v>18.61</v>
      </c>
      <c r="G87" s="4">
        <f t="shared" si="14"/>
        <v>0</v>
      </c>
      <c r="H87">
        <v>21.05</v>
      </c>
      <c r="I87" s="4">
        <f t="shared" si="15"/>
        <v>0</v>
      </c>
    </row>
    <row r="88" spans="1:10" x14ac:dyDescent="0.25">
      <c r="A88" s="4" t="s">
        <v>292</v>
      </c>
      <c r="B88" s="26">
        <v>40.99</v>
      </c>
      <c r="C88" s="4">
        <f t="shared" si="12"/>
        <v>0</v>
      </c>
      <c r="D88" s="4">
        <v>7.38</v>
      </c>
      <c r="E88" s="4">
        <f t="shared" si="13"/>
        <v>1</v>
      </c>
      <c r="F88" s="4">
        <v>8.6300000000000008</v>
      </c>
      <c r="G88" s="4">
        <f t="shared" si="14"/>
        <v>1</v>
      </c>
      <c r="H88">
        <v>10.02</v>
      </c>
      <c r="I88" s="4">
        <f t="shared" si="15"/>
        <v>1</v>
      </c>
    </row>
    <row r="89" spans="1:10" x14ac:dyDescent="0.25">
      <c r="A89" s="4" t="s">
        <v>293</v>
      </c>
      <c r="B89" s="26">
        <v>25.84</v>
      </c>
      <c r="C89" s="4">
        <f t="shared" si="12"/>
        <v>0</v>
      </c>
      <c r="D89" s="4">
        <v>10.3</v>
      </c>
      <c r="E89" s="4">
        <f t="shared" si="13"/>
        <v>0</v>
      </c>
      <c r="F89" s="4">
        <v>11.88</v>
      </c>
      <c r="G89" s="4">
        <f t="shared" si="14"/>
        <v>0</v>
      </c>
      <c r="H89">
        <v>13.93</v>
      </c>
      <c r="I89" s="4">
        <f t="shared" si="15"/>
        <v>0</v>
      </c>
    </row>
    <row r="90" spans="1:10" x14ac:dyDescent="0.25">
      <c r="A90" s="4" t="s">
        <v>294</v>
      </c>
      <c r="B90" s="26">
        <v>26.54</v>
      </c>
      <c r="C90" s="4">
        <f t="shared" si="12"/>
        <v>0</v>
      </c>
      <c r="D90" s="4">
        <v>8.86</v>
      </c>
      <c r="E90" s="4">
        <f t="shared" si="13"/>
        <v>1</v>
      </c>
      <c r="F90" s="4">
        <v>10.24</v>
      </c>
      <c r="G90" s="4">
        <f t="shared" si="14"/>
        <v>1</v>
      </c>
      <c r="H90">
        <v>12.02</v>
      </c>
      <c r="I90" s="4">
        <f t="shared" si="15"/>
        <v>1</v>
      </c>
    </row>
    <row r="91" spans="1:10" x14ac:dyDescent="0.25">
      <c r="A91" t="s">
        <v>305</v>
      </c>
      <c r="B91" s="12">
        <v>11.66</v>
      </c>
      <c r="C91" s="4">
        <f t="shared" si="12"/>
        <v>0</v>
      </c>
      <c r="D91" s="4">
        <v>32.61</v>
      </c>
      <c r="E91" s="4">
        <f t="shared" si="13"/>
        <v>0</v>
      </c>
      <c r="F91" s="4">
        <v>34.78</v>
      </c>
      <c r="G91" s="4">
        <f t="shared" si="14"/>
        <v>0</v>
      </c>
      <c r="H91">
        <v>37.92</v>
      </c>
      <c r="I91" s="4">
        <f t="shared" si="15"/>
        <v>0</v>
      </c>
    </row>
    <row r="92" spans="1:10" x14ac:dyDescent="0.25">
      <c r="A92" t="s">
        <v>306</v>
      </c>
      <c r="B92" s="12">
        <v>15.88</v>
      </c>
      <c r="C92" s="4">
        <f t="shared" si="12"/>
        <v>0</v>
      </c>
      <c r="D92" s="4">
        <v>36.200000000000003</v>
      </c>
      <c r="E92" s="4">
        <f t="shared" si="13"/>
        <v>0</v>
      </c>
      <c r="F92" s="4">
        <v>38.68</v>
      </c>
      <c r="G92" s="4">
        <f t="shared" si="14"/>
        <v>0</v>
      </c>
      <c r="H92">
        <v>42.45</v>
      </c>
      <c r="I92" s="4">
        <f t="shared" si="15"/>
        <v>0</v>
      </c>
    </row>
    <row r="93" spans="1:10" x14ac:dyDescent="0.25">
      <c r="A93" s="12" t="s">
        <v>114</v>
      </c>
      <c r="B93" s="12">
        <v>10.82</v>
      </c>
      <c r="C93" s="4">
        <f t="shared" si="12"/>
        <v>0</v>
      </c>
      <c r="D93" s="4">
        <v>13.65</v>
      </c>
      <c r="E93" s="4">
        <f t="shared" si="13"/>
        <v>0</v>
      </c>
      <c r="F93" s="4">
        <v>14.34</v>
      </c>
      <c r="G93" s="4">
        <f t="shared" si="14"/>
        <v>0</v>
      </c>
      <c r="H93">
        <v>15.91</v>
      </c>
      <c r="I93" s="4">
        <f t="shared" si="15"/>
        <v>0</v>
      </c>
    </row>
    <row r="94" spans="1:10" x14ac:dyDescent="0.25">
      <c r="A94" s="12" t="s">
        <v>115</v>
      </c>
      <c r="B94" s="26">
        <v>70.13</v>
      </c>
      <c r="C94" s="4">
        <f t="shared" si="12"/>
        <v>0</v>
      </c>
      <c r="D94" s="4">
        <v>8.82</v>
      </c>
      <c r="E94" s="4">
        <f t="shared" si="13"/>
        <v>1</v>
      </c>
      <c r="F94" s="4">
        <v>9.4</v>
      </c>
      <c r="G94" s="4">
        <f t="shared" si="14"/>
        <v>1</v>
      </c>
      <c r="H94">
        <v>10.73</v>
      </c>
      <c r="I94" s="4">
        <f t="shared" si="15"/>
        <v>1</v>
      </c>
    </row>
    <row r="95" spans="1:10" x14ac:dyDescent="0.25">
      <c r="A95" s="12" t="s">
        <v>116</v>
      </c>
      <c r="B95" s="12">
        <v>14.08</v>
      </c>
      <c r="C95" s="4">
        <f t="shared" si="12"/>
        <v>0</v>
      </c>
      <c r="D95" s="4">
        <v>23.15</v>
      </c>
      <c r="E95" s="4">
        <f t="shared" si="13"/>
        <v>0</v>
      </c>
      <c r="F95" s="4">
        <v>23.78</v>
      </c>
      <c r="G95" s="4">
        <f t="shared" si="14"/>
        <v>0</v>
      </c>
      <c r="H95">
        <v>25.22</v>
      </c>
      <c r="I95" s="4">
        <f t="shared" si="15"/>
        <v>0</v>
      </c>
    </row>
    <row r="96" spans="1:10" x14ac:dyDescent="0.25">
      <c r="A96" s="12" t="s">
        <v>117</v>
      </c>
      <c r="B96" s="12">
        <v>9.01</v>
      </c>
      <c r="C96" s="4">
        <f t="shared" si="12"/>
        <v>1</v>
      </c>
      <c r="D96" s="4">
        <v>15.75</v>
      </c>
      <c r="E96" s="4">
        <f t="shared" si="13"/>
        <v>0</v>
      </c>
      <c r="F96" s="4">
        <v>18.559999999999999</v>
      </c>
      <c r="G96" s="4">
        <f t="shared" si="14"/>
        <v>0</v>
      </c>
      <c r="H96">
        <v>22.31</v>
      </c>
      <c r="I96" s="4">
        <f t="shared" si="15"/>
        <v>0</v>
      </c>
    </row>
    <row r="97" spans="1:10" x14ac:dyDescent="0.25">
      <c r="A97" s="12" t="s">
        <v>118</v>
      </c>
      <c r="B97" s="12">
        <v>29.58</v>
      </c>
      <c r="C97" s="4">
        <f t="shared" si="12"/>
        <v>0</v>
      </c>
      <c r="D97" s="4">
        <v>12.62</v>
      </c>
      <c r="E97" s="4">
        <f t="shared" si="13"/>
        <v>0</v>
      </c>
      <c r="F97" s="4">
        <v>14.24</v>
      </c>
      <c r="G97" s="4">
        <f t="shared" si="14"/>
        <v>0</v>
      </c>
      <c r="H97">
        <v>16.63</v>
      </c>
      <c r="I97" s="4">
        <f t="shared" si="15"/>
        <v>0</v>
      </c>
      <c r="J97" s="4"/>
    </row>
    <row r="98" spans="1:10" x14ac:dyDescent="0.25">
      <c r="A98" s="12" t="s">
        <v>119</v>
      </c>
      <c r="B98" s="12">
        <v>14.23</v>
      </c>
      <c r="C98" s="4">
        <f t="shared" si="12"/>
        <v>0</v>
      </c>
      <c r="D98" s="4">
        <v>14.84</v>
      </c>
      <c r="E98" s="4">
        <f t="shared" si="13"/>
        <v>0</v>
      </c>
      <c r="F98" s="4">
        <v>16.82</v>
      </c>
      <c r="G98" s="4">
        <f t="shared" si="14"/>
        <v>0</v>
      </c>
      <c r="H98">
        <v>19.37</v>
      </c>
      <c r="I98" s="4">
        <f t="shared" si="15"/>
        <v>0</v>
      </c>
    </row>
    <row r="99" spans="1:10" x14ac:dyDescent="0.25">
      <c r="A99" s="4" t="s">
        <v>31</v>
      </c>
      <c r="B99" s="12">
        <v>12.76</v>
      </c>
      <c r="C99" s="4">
        <f t="shared" si="12"/>
        <v>0</v>
      </c>
      <c r="D99" s="4">
        <v>20.09</v>
      </c>
      <c r="E99" s="4">
        <f t="shared" si="13"/>
        <v>0</v>
      </c>
      <c r="F99" s="4">
        <v>21.56</v>
      </c>
      <c r="G99" s="4">
        <f t="shared" si="14"/>
        <v>0</v>
      </c>
      <c r="H99">
        <v>23.65</v>
      </c>
      <c r="I99" s="4">
        <f t="shared" si="15"/>
        <v>0</v>
      </c>
    </row>
    <row r="100" spans="1:10" x14ac:dyDescent="0.25">
      <c r="A100" s="4" t="s">
        <v>33</v>
      </c>
      <c r="B100" s="12">
        <v>32.08</v>
      </c>
      <c r="C100" s="4">
        <f t="shared" si="12"/>
        <v>0</v>
      </c>
      <c r="D100" s="4">
        <v>20.61</v>
      </c>
      <c r="E100" s="4">
        <f t="shared" si="13"/>
        <v>0</v>
      </c>
      <c r="F100" s="4">
        <v>22.17</v>
      </c>
      <c r="G100" s="4">
        <f t="shared" si="14"/>
        <v>0</v>
      </c>
      <c r="H100">
        <v>24.34</v>
      </c>
      <c r="I100" s="4">
        <f t="shared" si="15"/>
        <v>0</v>
      </c>
    </row>
    <row r="101" spans="1:10" x14ac:dyDescent="0.25">
      <c r="A101" s="4" t="s">
        <v>263</v>
      </c>
      <c r="B101" s="26">
        <v>45</v>
      </c>
      <c r="C101" s="4">
        <f t="shared" si="12"/>
        <v>0</v>
      </c>
      <c r="D101" s="4">
        <v>3.67</v>
      </c>
      <c r="E101" s="4">
        <f t="shared" si="13"/>
        <v>1</v>
      </c>
      <c r="F101" s="4">
        <v>4.3600000000000003</v>
      </c>
      <c r="G101" s="4">
        <f t="shared" si="14"/>
        <v>1</v>
      </c>
      <c r="H101">
        <v>5.25</v>
      </c>
      <c r="I101" s="4">
        <f t="shared" si="15"/>
        <v>1</v>
      </c>
    </row>
    <row r="102" spans="1:10" x14ac:dyDescent="0.25">
      <c r="A102" s="4" t="s">
        <v>345</v>
      </c>
      <c r="B102" s="26">
        <v>20.62</v>
      </c>
      <c r="C102" s="4">
        <f t="shared" si="12"/>
        <v>0</v>
      </c>
      <c r="D102" s="4">
        <v>5.32</v>
      </c>
      <c r="E102" s="4">
        <f t="shared" si="13"/>
        <v>1</v>
      </c>
      <c r="F102" s="4">
        <v>5.9</v>
      </c>
      <c r="G102" s="4">
        <f t="shared" si="14"/>
        <v>1</v>
      </c>
      <c r="H102">
        <v>6.66</v>
      </c>
      <c r="I102" s="4">
        <f t="shared" si="15"/>
        <v>1</v>
      </c>
    </row>
    <row r="103" spans="1:10" x14ac:dyDescent="0.25">
      <c r="A103" s="4" t="s">
        <v>346</v>
      </c>
      <c r="B103" s="26">
        <v>29.79</v>
      </c>
      <c r="C103" s="4">
        <f t="shared" si="12"/>
        <v>0</v>
      </c>
      <c r="D103" s="4">
        <v>5.55</v>
      </c>
      <c r="E103" s="4">
        <f t="shared" si="13"/>
        <v>1</v>
      </c>
      <c r="F103" s="4">
        <v>6.15</v>
      </c>
      <c r="G103" s="4">
        <f t="shared" si="14"/>
        <v>1</v>
      </c>
      <c r="H103">
        <v>6.92</v>
      </c>
      <c r="I103" s="4">
        <f t="shared" si="15"/>
        <v>1</v>
      </c>
    </row>
    <row r="104" spans="1:10" x14ac:dyDescent="0.25">
      <c r="A104" s="4" t="s">
        <v>255</v>
      </c>
      <c r="B104" s="26">
        <v>65.39</v>
      </c>
      <c r="C104" s="4">
        <f t="shared" si="12"/>
        <v>0</v>
      </c>
      <c r="D104" s="4">
        <v>9.9700000000000006</v>
      </c>
      <c r="E104" s="4">
        <f t="shared" si="13"/>
        <v>0</v>
      </c>
      <c r="F104" s="4">
        <v>11.58</v>
      </c>
      <c r="G104" s="4">
        <f t="shared" si="14"/>
        <v>0</v>
      </c>
      <c r="H104">
        <v>13.54</v>
      </c>
      <c r="I104" s="4">
        <f t="shared" si="15"/>
        <v>0</v>
      </c>
    </row>
    <row r="105" spans="1:10" x14ac:dyDescent="0.25">
      <c r="A105" s="4" t="s">
        <v>256</v>
      </c>
      <c r="B105" s="26">
        <v>33.82</v>
      </c>
      <c r="C105" s="4">
        <f t="shared" si="12"/>
        <v>0</v>
      </c>
      <c r="D105" s="4">
        <v>10.1</v>
      </c>
      <c r="E105" s="4">
        <f t="shared" si="13"/>
        <v>0</v>
      </c>
      <c r="F105" s="4">
        <v>11.03</v>
      </c>
      <c r="G105" s="4">
        <f t="shared" si="14"/>
        <v>0</v>
      </c>
      <c r="H105">
        <v>12.46</v>
      </c>
      <c r="I105" s="4">
        <f t="shared" si="15"/>
        <v>1</v>
      </c>
    </row>
    <row r="106" spans="1:10" x14ac:dyDescent="0.25">
      <c r="A106" s="4" t="s">
        <v>257</v>
      </c>
      <c r="B106" s="12">
        <v>33.36</v>
      </c>
      <c r="C106" s="4">
        <f t="shared" si="12"/>
        <v>0</v>
      </c>
      <c r="D106" s="4">
        <v>13.75</v>
      </c>
      <c r="E106" s="4">
        <f t="shared" si="13"/>
        <v>0</v>
      </c>
      <c r="F106" s="4">
        <v>15.39</v>
      </c>
      <c r="G106" s="4">
        <f t="shared" si="14"/>
        <v>0</v>
      </c>
      <c r="H106">
        <v>17.350000000000001</v>
      </c>
      <c r="I106" s="4">
        <f t="shared" si="15"/>
        <v>0</v>
      </c>
    </row>
    <row r="107" spans="1:10" x14ac:dyDescent="0.25">
      <c r="A107" s="4" t="s">
        <v>258</v>
      </c>
      <c r="B107" s="26">
        <v>49.2</v>
      </c>
      <c r="C107" s="4">
        <f t="shared" si="12"/>
        <v>0</v>
      </c>
      <c r="D107" s="4">
        <v>9.91</v>
      </c>
      <c r="E107" s="4">
        <f t="shared" si="13"/>
        <v>0</v>
      </c>
      <c r="F107" s="4">
        <v>11.16</v>
      </c>
      <c r="G107" s="4">
        <f t="shared" si="14"/>
        <v>0</v>
      </c>
      <c r="H107">
        <v>13.05</v>
      </c>
      <c r="I107" s="4">
        <f t="shared" si="15"/>
        <v>1</v>
      </c>
    </row>
    <row r="108" spans="1:10" x14ac:dyDescent="0.25">
      <c r="A108" s="4" t="s">
        <v>259</v>
      </c>
      <c r="B108" s="26">
        <v>56.85</v>
      </c>
      <c r="C108" s="4">
        <f t="shared" si="12"/>
        <v>0</v>
      </c>
      <c r="D108" s="4">
        <v>9.17</v>
      </c>
      <c r="E108" s="4">
        <f t="shared" si="13"/>
        <v>1</v>
      </c>
      <c r="F108" s="4">
        <v>10.59</v>
      </c>
      <c r="G108" s="4">
        <f t="shared" si="14"/>
        <v>1</v>
      </c>
      <c r="H108">
        <v>12.47</v>
      </c>
      <c r="I108" s="4">
        <f t="shared" si="15"/>
        <v>1</v>
      </c>
    </row>
    <row r="109" spans="1:10" x14ac:dyDescent="0.25">
      <c r="A109" s="4" t="s">
        <v>78</v>
      </c>
      <c r="B109" s="12">
        <v>19.95</v>
      </c>
      <c r="C109" s="4">
        <f t="shared" si="12"/>
        <v>0</v>
      </c>
      <c r="D109" s="4">
        <v>24.12</v>
      </c>
      <c r="E109" s="4">
        <f t="shared" si="13"/>
        <v>0</v>
      </c>
      <c r="F109" s="4">
        <v>25.87</v>
      </c>
      <c r="G109" s="4">
        <f t="shared" si="14"/>
        <v>0</v>
      </c>
      <c r="H109">
        <v>28.4</v>
      </c>
      <c r="I109" s="4">
        <f t="shared" si="15"/>
        <v>0</v>
      </c>
    </row>
    <row r="110" spans="1:10" x14ac:dyDescent="0.25">
      <c r="A110" s="12" t="s">
        <v>111</v>
      </c>
      <c r="B110" s="12">
        <v>17.38</v>
      </c>
      <c r="C110" s="4">
        <f t="shared" si="12"/>
        <v>0</v>
      </c>
      <c r="D110" s="4">
        <v>23.86</v>
      </c>
      <c r="E110" s="4">
        <f t="shared" si="13"/>
        <v>0</v>
      </c>
      <c r="F110" s="4">
        <v>23.36</v>
      </c>
      <c r="G110" s="4">
        <f t="shared" si="14"/>
        <v>0</v>
      </c>
      <c r="H110">
        <v>27.65</v>
      </c>
      <c r="I110" s="4">
        <f t="shared" si="15"/>
        <v>0</v>
      </c>
    </row>
    <row r="111" spans="1:10" x14ac:dyDescent="0.25">
      <c r="A111" s="4" t="s">
        <v>112</v>
      </c>
      <c r="B111" s="12">
        <v>16.440000000000001</v>
      </c>
      <c r="C111" s="4">
        <f t="shared" si="12"/>
        <v>0</v>
      </c>
      <c r="D111" s="4">
        <v>24.18</v>
      </c>
      <c r="E111" s="4">
        <f t="shared" si="13"/>
        <v>0</v>
      </c>
      <c r="F111" s="4">
        <v>26.17</v>
      </c>
      <c r="G111" s="4">
        <f t="shared" si="14"/>
        <v>0</v>
      </c>
      <c r="H111">
        <v>28.96</v>
      </c>
      <c r="I111" s="4">
        <f t="shared" si="15"/>
        <v>0</v>
      </c>
    </row>
    <row r="112" spans="1:10" x14ac:dyDescent="0.25">
      <c r="A112" s="4" t="s">
        <v>113</v>
      </c>
      <c r="B112" s="26">
        <v>34.74</v>
      </c>
      <c r="C112" s="4">
        <f t="shared" si="12"/>
        <v>0</v>
      </c>
      <c r="D112" s="4">
        <v>11.01</v>
      </c>
      <c r="E112" s="4">
        <f t="shared" si="13"/>
        <v>0</v>
      </c>
      <c r="F112" s="4">
        <v>11.4</v>
      </c>
      <c r="G112" s="4">
        <f t="shared" si="14"/>
        <v>0</v>
      </c>
      <c r="H112">
        <v>12.59</v>
      </c>
      <c r="I112" s="4">
        <f t="shared" si="15"/>
        <v>1</v>
      </c>
      <c r="J112" s="4"/>
    </row>
    <row r="113" spans="1:9" x14ac:dyDescent="0.25">
      <c r="A113" s="4" t="s">
        <v>103</v>
      </c>
      <c r="B113" s="26">
        <v>56.94</v>
      </c>
      <c r="C113" s="4">
        <f t="shared" si="12"/>
        <v>0</v>
      </c>
      <c r="D113" s="4">
        <v>11.59</v>
      </c>
      <c r="E113" s="4">
        <f t="shared" si="13"/>
        <v>0</v>
      </c>
      <c r="F113" s="4">
        <v>12.91</v>
      </c>
      <c r="G113" s="4">
        <f t="shared" si="14"/>
        <v>0</v>
      </c>
      <c r="H113">
        <v>14.69</v>
      </c>
      <c r="I113" s="4">
        <f t="shared" si="15"/>
        <v>0</v>
      </c>
    </row>
    <row r="114" spans="1:9" x14ac:dyDescent="0.25">
      <c r="A114" s="4" t="s">
        <v>104</v>
      </c>
      <c r="B114" s="12">
        <v>61.37</v>
      </c>
      <c r="C114" s="4">
        <f t="shared" si="12"/>
        <v>0</v>
      </c>
      <c r="D114" s="4">
        <v>15.05</v>
      </c>
      <c r="E114" s="4">
        <f t="shared" si="13"/>
        <v>0</v>
      </c>
      <c r="F114" s="4">
        <v>16.690000000000001</v>
      </c>
      <c r="G114" s="4">
        <f t="shared" si="14"/>
        <v>0</v>
      </c>
      <c r="H114">
        <v>18.88</v>
      </c>
      <c r="I114" s="4">
        <f t="shared" si="15"/>
        <v>0</v>
      </c>
    </row>
    <row r="115" spans="1:9" x14ac:dyDescent="0.25">
      <c r="A115" s="4" t="s">
        <v>105</v>
      </c>
      <c r="B115" s="26">
        <v>31.11</v>
      </c>
      <c r="C115" s="4">
        <f t="shared" ref="C115:C137" si="16">IF(B115&gt;C$157,0,1)</f>
        <v>0</v>
      </c>
      <c r="D115" s="4">
        <v>11.09</v>
      </c>
      <c r="E115" s="4">
        <f t="shared" ref="E115:E137" si="17">IF(D115&gt;E$157,0,1)</f>
        <v>0</v>
      </c>
      <c r="F115" s="4">
        <v>12.89</v>
      </c>
      <c r="G115" s="4">
        <f t="shared" ref="G115:G137" si="18">IF(F115&gt;G$157,0,1)</f>
        <v>0</v>
      </c>
      <c r="H115">
        <v>15.36</v>
      </c>
      <c r="I115" s="4">
        <f t="shared" ref="I115:I137" si="19">IF(H115&gt;I$157,0,1)</f>
        <v>0</v>
      </c>
    </row>
    <row r="116" spans="1:9" x14ac:dyDescent="0.25">
      <c r="A116" s="4" t="s">
        <v>28</v>
      </c>
      <c r="B116" s="12">
        <v>10.11</v>
      </c>
      <c r="C116" s="4">
        <f t="shared" si="16"/>
        <v>0</v>
      </c>
      <c r="D116" s="4">
        <v>37.24</v>
      </c>
      <c r="E116" s="4">
        <f t="shared" si="17"/>
        <v>0</v>
      </c>
      <c r="F116" s="4">
        <v>38.56</v>
      </c>
      <c r="G116" s="4">
        <f t="shared" si="18"/>
        <v>0</v>
      </c>
      <c r="H116">
        <v>40.79</v>
      </c>
      <c r="I116" s="4">
        <f t="shared" si="19"/>
        <v>0</v>
      </c>
    </row>
    <row r="117" spans="1:9" x14ac:dyDescent="0.25">
      <c r="A117" s="4" t="s">
        <v>29</v>
      </c>
      <c r="B117" s="12">
        <v>12.85</v>
      </c>
      <c r="C117" s="4">
        <f t="shared" si="16"/>
        <v>0</v>
      </c>
      <c r="D117" s="4">
        <v>25.51</v>
      </c>
      <c r="E117" s="4">
        <f t="shared" si="17"/>
        <v>0</v>
      </c>
      <c r="F117" s="4">
        <v>27.67</v>
      </c>
      <c r="G117" s="4">
        <f t="shared" si="18"/>
        <v>0</v>
      </c>
      <c r="H117">
        <v>30.74</v>
      </c>
      <c r="I117" s="4">
        <f t="shared" si="19"/>
        <v>0</v>
      </c>
    </row>
    <row r="118" spans="1:9" x14ac:dyDescent="0.25">
      <c r="A118" s="4" t="s">
        <v>30</v>
      </c>
      <c r="B118" s="12">
        <v>17.309999999999999</v>
      </c>
      <c r="C118" s="4">
        <f t="shared" si="16"/>
        <v>0</v>
      </c>
      <c r="D118" s="4">
        <v>25.77</v>
      </c>
      <c r="E118" s="4">
        <f t="shared" si="17"/>
        <v>0</v>
      </c>
      <c r="F118" s="4">
        <v>27.76</v>
      </c>
      <c r="G118" s="4">
        <f t="shared" si="18"/>
        <v>0</v>
      </c>
      <c r="H118">
        <v>30.67</v>
      </c>
      <c r="I118" s="4">
        <f t="shared" si="19"/>
        <v>0</v>
      </c>
    </row>
    <row r="119" spans="1:9" x14ac:dyDescent="0.25">
      <c r="A119" s="4" t="s">
        <v>107</v>
      </c>
      <c r="B119" s="12">
        <v>20.96</v>
      </c>
      <c r="C119" s="4">
        <f t="shared" si="16"/>
        <v>0</v>
      </c>
      <c r="D119" s="4">
        <v>18.98</v>
      </c>
      <c r="E119" s="4">
        <f t="shared" si="17"/>
        <v>0</v>
      </c>
      <c r="F119" s="4">
        <v>20.71</v>
      </c>
      <c r="G119" s="4">
        <f t="shared" si="18"/>
        <v>0</v>
      </c>
      <c r="H119">
        <v>23.15</v>
      </c>
      <c r="I119" s="4">
        <f t="shared" si="19"/>
        <v>0</v>
      </c>
    </row>
    <row r="120" spans="1:9" x14ac:dyDescent="0.25">
      <c r="A120" s="4" t="s">
        <v>108</v>
      </c>
      <c r="B120" s="12">
        <v>19.41</v>
      </c>
      <c r="C120" s="4">
        <f t="shared" si="16"/>
        <v>0</v>
      </c>
      <c r="D120" s="4">
        <v>14.18</v>
      </c>
      <c r="E120" s="4">
        <f t="shared" si="17"/>
        <v>0</v>
      </c>
      <c r="F120" s="4">
        <v>15.76</v>
      </c>
      <c r="G120" s="4">
        <f t="shared" si="18"/>
        <v>0</v>
      </c>
      <c r="H120">
        <v>17.97</v>
      </c>
      <c r="I120" s="4">
        <f t="shared" si="19"/>
        <v>0</v>
      </c>
    </row>
    <row r="121" spans="1:9" x14ac:dyDescent="0.25">
      <c r="A121" s="4" t="s">
        <v>109</v>
      </c>
      <c r="B121" s="12">
        <v>22.74</v>
      </c>
      <c r="C121" s="4">
        <f t="shared" si="16"/>
        <v>0</v>
      </c>
      <c r="D121" s="4">
        <v>20.04</v>
      </c>
      <c r="E121" s="4">
        <f t="shared" si="17"/>
        <v>0</v>
      </c>
      <c r="F121" s="4">
        <v>22.11</v>
      </c>
      <c r="G121" s="4">
        <f t="shared" si="18"/>
        <v>0</v>
      </c>
      <c r="H121">
        <v>25.2</v>
      </c>
      <c r="I121" s="4">
        <f t="shared" si="19"/>
        <v>0</v>
      </c>
    </row>
    <row r="122" spans="1:9" x14ac:dyDescent="0.25">
      <c r="A122" s="4" t="s">
        <v>126</v>
      </c>
      <c r="B122" s="12">
        <v>26.5</v>
      </c>
      <c r="C122" s="4">
        <f t="shared" si="16"/>
        <v>0</v>
      </c>
      <c r="D122" s="4">
        <v>15.85</v>
      </c>
      <c r="E122" s="4">
        <f t="shared" si="17"/>
        <v>0</v>
      </c>
      <c r="F122" s="4">
        <v>17.690000000000001</v>
      </c>
      <c r="G122" s="4">
        <f t="shared" si="18"/>
        <v>0</v>
      </c>
      <c r="H122">
        <v>20.21</v>
      </c>
      <c r="I122" s="4">
        <f t="shared" si="19"/>
        <v>0</v>
      </c>
    </row>
    <row r="123" spans="1:9" x14ac:dyDescent="0.25">
      <c r="A123" s="4" t="s">
        <v>224</v>
      </c>
      <c r="B123" s="12">
        <v>45.06</v>
      </c>
      <c r="C123" s="4">
        <f t="shared" si="16"/>
        <v>0</v>
      </c>
      <c r="D123" s="4">
        <v>17.48</v>
      </c>
      <c r="E123" s="4">
        <f t="shared" si="17"/>
        <v>0</v>
      </c>
      <c r="F123" s="4">
        <v>18.96</v>
      </c>
      <c r="G123" s="4">
        <f t="shared" si="18"/>
        <v>0</v>
      </c>
      <c r="H123">
        <v>20.97</v>
      </c>
      <c r="I123" s="4">
        <f t="shared" si="19"/>
        <v>0</v>
      </c>
    </row>
    <row r="124" spans="1:9" x14ac:dyDescent="0.25">
      <c r="A124" s="4" t="s">
        <v>24</v>
      </c>
      <c r="B124" s="12">
        <v>39.06</v>
      </c>
      <c r="C124" s="4">
        <f t="shared" si="16"/>
        <v>0</v>
      </c>
      <c r="D124" s="4">
        <v>18.940000000000001</v>
      </c>
      <c r="E124" s="4">
        <f t="shared" si="17"/>
        <v>0</v>
      </c>
      <c r="F124" s="4">
        <v>20.63</v>
      </c>
      <c r="G124" s="4">
        <f t="shared" si="18"/>
        <v>0</v>
      </c>
      <c r="H124">
        <v>22.89</v>
      </c>
      <c r="I124" s="4">
        <f t="shared" si="19"/>
        <v>0</v>
      </c>
    </row>
    <row r="125" spans="1:9" x14ac:dyDescent="0.25">
      <c r="A125" s="4" t="s">
        <v>26</v>
      </c>
      <c r="B125" s="12">
        <v>23.41</v>
      </c>
      <c r="C125" s="4">
        <f t="shared" si="16"/>
        <v>0</v>
      </c>
      <c r="D125" s="4">
        <v>14.51</v>
      </c>
      <c r="E125" s="4">
        <f t="shared" si="17"/>
        <v>0</v>
      </c>
      <c r="F125" s="4">
        <v>17.23</v>
      </c>
      <c r="G125" s="4">
        <f t="shared" si="18"/>
        <v>0</v>
      </c>
      <c r="H125">
        <v>20.68</v>
      </c>
      <c r="I125" s="4">
        <f t="shared" si="19"/>
        <v>0</v>
      </c>
    </row>
    <row r="126" spans="1:9" x14ac:dyDescent="0.25">
      <c r="A126" s="4" t="s">
        <v>95</v>
      </c>
      <c r="B126" s="12">
        <v>31.76</v>
      </c>
      <c r="C126" s="4">
        <f t="shared" si="16"/>
        <v>0</v>
      </c>
      <c r="D126" s="4">
        <v>15.53</v>
      </c>
      <c r="E126" s="4">
        <f t="shared" si="17"/>
        <v>0</v>
      </c>
      <c r="F126" s="4">
        <v>18</v>
      </c>
      <c r="G126" s="4">
        <f t="shared" si="18"/>
        <v>0</v>
      </c>
      <c r="H126">
        <v>21.1</v>
      </c>
      <c r="I126" s="4">
        <f t="shared" si="19"/>
        <v>0</v>
      </c>
    </row>
    <row r="127" spans="1:9" x14ac:dyDescent="0.25">
      <c r="A127" s="4" t="s">
        <v>96</v>
      </c>
      <c r="B127" s="12">
        <v>36.08</v>
      </c>
      <c r="C127" s="4">
        <f t="shared" si="16"/>
        <v>0</v>
      </c>
      <c r="D127" s="4">
        <v>20.91</v>
      </c>
      <c r="E127" s="4">
        <f t="shared" si="17"/>
        <v>0</v>
      </c>
      <c r="F127" s="4">
        <v>22.55</v>
      </c>
      <c r="G127" s="4">
        <f t="shared" si="18"/>
        <v>0</v>
      </c>
      <c r="H127">
        <v>25.32</v>
      </c>
      <c r="I127" s="4">
        <f t="shared" si="19"/>
        <v>0</v>
      </c>
    </row>
    <row r="128" spans="1:9" x14ac:dyDescent="0.25">
      <c r="A128" s="4" t="s">
        <v>191</v>
      </c>
      <c r="B128" s="12">
        <v>29.44</v>
      </c>
      <c r="C128" s="4">
        <f t="shared" si="16"/>
        <v>0</v>
      </c>
      <c r="D128" s="4">
        <v>15.79</v>
      </c>
      <c r="E128" s="4">
        <f t="shared" si="17"/>
        <v>0</v>
      </c>
      <c r="F128" s="4">
        <v>17.739999999999998</v>
      </c>
      <c r="G128" s="4">
        <f t="shared" si="18"/>
        <v>0</v>
      </c>
      <c r="H128">
        <v>20.5</v>
      </c>
      <c r="I128" s="4">
        <f t="shared" si="19"/>
        <v>0</v>
      </c>
    </row>
    <row r="129" spans="1:9" x14ac:dyDescent="0.25">
      <c r="A129" s="4" t="s">
        <v>193</v>
      </c>
      <c r="B129" s="12">
        <v>27.82</v>
      </c>
      <c r="C129" s="4">
        <f t="shared" si="16"/>
        <v>0</v>
      </c>
      <c r="D129" s="4">
        <v>14.48</v>
      </c>
      <c r="E129" s="4">
        <f t="shared" si="17"/>
        <v>0</v>
      </c>
      <c r="F129" s="4">
        <v>16.79</v>
      </c>
      <c r="G129" s="4">
        <f t="shared" si="18"/>
        <v>0</v>
      </c>
      <c r="H129">
        <v>20.170000000000002</v>
      </c>
      <c r="I129" s="4">
        <f t="shared" si="19"/>
        <v>0</v>
      </c>
    </row>
    <row r="130" spans="1:9" x14ac:dyDescent="0.25">
      <c r="A130" s="4" t="s">
        <v>194</v>
      </c>
      <c r="B130" s="12">
        <v>60.63</v>
      </c>
      <c r="C130" s="4">
        <f t="shared" si="16"/>
        <v>0</v>
      </c>
      <c r="D130" s="4">
        <v>15.48</v>
      </c>
      <c r="E130" s="4">
        <f t="shared" si="17"/>
        <v>0</v>
      </c>
      <c r="F130" s="4">
        <v>18.850000000000001</v>
      </c>
      <c r="G130" s="4">
        <f t="shared" si="18"/>
        <v>0</v>
      </c>
      <c r="H130">
        <v>22.83</v>
      </c>
      <c r="I130" s="4">
        <f t="shared" si="19"/>
        <v>0</v>
      </c>
    </row>
    <row r="131" spans="1:9" x14ac:dyDescent="0.25">
      <c r="A131" s="4" t="s">
        <v>195</v>
      </c>
      <c r="B131" s="12">
        <v>31.37</v>
      </c>
      <c r="C131" s="4">
        <f t="shared" si="16"/>
        <v>0</v>
      </c>
      <c r="D131" s="4">
        <v>13</v>
      </c>
      <c r="E131" s="4">
        <f t="shared" si="17"/>
        <v>0</v>
      </c>
      <c r="F131" s="4">
        <v>15.19</v>
      </c>
      <c r="G131" s="4">
        <f t="shared" si="18"/>
        <v>0</v>
      </c>
      <c r="H131">
        <v>17.78</v>
      </c>
      <c r="I131" s="4">
        <f t="shared" si="19"/>
        <v>0</v>
      </c>
    </row>
    <row r="132" spans="1:9" x14ac:dyDescent="0.25">
      <c r="A132" s="4" t="s">
        <v>196</v>
      </c>
      <c r="B132" s="12">
        <v>45.35</v>
      </c>
      <c r="C132" s="4">
        <f t="shared" si="16"/>
        <v>0</v>
      </c>
      <c r="D132" s="4">
        <v>17.670000000000002</v>
      </c>
      <c r="E132" s="4">
        <f t="shared" si="17"/>
        <v>0</v>
      </c>
      <c r="F132" s="4">
        <v>19.54</v>
      </c>
      <c r="G132" s="4">
        <f t="shared" si="18"/>
        <v>0</v>
      </c>
      <c r="H132">
        <v>21.91</v>
      </c>
      <c r="I132" s="4">
        <f t="shared" si="19"/>
        <v>0</v>
      </c>
    </row>
    <row r="133" spans="1:9" x14ac:dyDescent="0.25">
      <c r="A133" s="4" t="s">
        <v>197</v>
      </c>
      <c r="B133" s="12">
        <v>24.03</v>
      </c>
      <c r="C133" s="4">
        <f t="shared" si="16"/>
        <v>0</v>
      </c>
      <c r="D133" s="4">
        <v>13.15</v>
      </c>
      <c r="E133" s="4">
        <f t="shared" si="17"/>
        <v>0</v>
      </c>
      <c r="F133" s="4">
        <v>15.23</v>
      </c>
      <c r="G133" s="4">
        <f t="shared" si="18"/>
        <v>0</v>
      </c>
      <c r="H133">
        <v>17.91</v>
      </c>
      <c r="I133" s="4">
        <f t="shared" si="19"/>
        <v>0</v>
      </c>
    </row>
    <row r="134" spans="1:9" x14ac:dyDescent="0.25">
      <c r="A134" s="4" t="s">
        <v>198</v>
      </c>
      <c r="B134" s="12">
        <v>28.96</v>
      </c>
      <c r="C134" s="4">
        <f t="shared" si="16"/>
        <v>0</v>
      </c>
      <c r="D134" s="4">
        <v>19.57</v>
      </c>
      <c r="E134" s="4">
        <f t="shared" si="17"/>
        <v>0</v>
      </c>
      <c r="F134" s="4">
        <v>21.49</v>
      </c>
      <c r="G134" s="4">
        <f t="shared" si="18"/>
        <v>0</v>
      </c>
      <c r="H134">
        <v>24.26</v>
      </c>
      <c r="I134" s="4">
        <f t="shared" si="19"/>
        <v>0</v>
      </c>
    </row>
    <row r="135" spans="1:9" x14ac:dyDescent="0.25">
      <c r="A135" s="4" t="s">
        <v>199</v>
      </c>
      <c r="B135" s="12">
        <v>22.04</v>
      </c>
      <c r="C135" s="4">
        <f t="shared" si="16"/>
        <v>0</v>
      </c>
      <c r="D135" s="4">
        <v>15.02</v>
      </c>
      <c r="E135" s="4">
        <f t="shared" si="17"/>
        <v>0</v>
      </c>
      <c r="F135" s="4">
        <v>17.329999999999998</v>
      </c>
      <c r="G135" s="4">
        <f t="shared" si="18"/>
        <v>0</v>
      </c>
      <c r="H135">
        <v>20.25</v>
      </c>
      <c r="I135" s="4">
        <f t="shared" si="19"/>
        <v>0</v>
      </c>
    </row>
    <row r="136" spans="1:9" x14ac:dyDescent="0.25">
      <c r="A136" s="4" t="s">
        <v>200</v>
      </c>
      <c r="B136" s="26">
        <v>51.95</v>
      </c>
      <c r="C136" s="4">
        <f t="shared" si="16"/>
        <v>0</v>
      </c>
      <c r="D136" s="4">
        <v>10.17</v>
      </c>
      <c r="E136" s="4">
        <f t="shared" si="17"/>
        <v>0</v>
      </c>
      <c r="F136" s="4">
        <v>11.7</v>
      </c>
      <c r="G136" s="4">
        <f t="shared" si="18"/>
        <v>0</v>
      </c>
      <c r="H136">
        <v>13.5</v>
      </c>
      <c r="I136" s="4">
        <f t="shared" si="19"/>
        <v>0</v>
      </c>
    </row>
    <row r="137" spans="1:9" x14ac:dyDescent="0.25">
      <c r="A137" s="4" t="s">
        <v>201</v>
      </c>
      <c r="B137" s="26">
        <v>69.290000000000006</v>
      </c>
      <c r="C137" s="4">
        <f t="shared" si="16"/>
        <v>0</v>
      </c>
      <c r="D137" s="4">
        <v>10.74</v>
      </c>
      <c r="E137" s="4">
        <f t="shared" si="17"/>
        <v>0</v>
      </c>
      <c r="F137" s="4">
        <v>12.39</v>
      </c>
      <c r="G137" s="4">
        <f t="shared" si="18"/>
        <v>0</v>
      </c>
      <c r="H137">
        <v>14.61</v>
      </c>
      <c r="I137" s="4">
        <f t="shared" si="19"/>
        <v>0</v>
      </c>
    </row>
    <row r="138" spans="1:9" x14ac:dyDescent="0.25">
      <c r="A138" s="3" t="s">
        <v>202</v>
      </c>
      <c r="B138" s="27">
        <v>65.19</v>
      </c>
      <c r="C138" s="3">
        <f t="shared" ref="C138:C154" si="20">IF(B138&gt;C$157,0,1)</f>
        <v>0</v>
      </c>
      <c r="D138" s="3">
        <v>11.06</v>
      </c>
      <c r="E138" s="3">
        <f t="shared" ref="E138:I154" si="21">IF(D138&gt;E$157,0,1)</f>
        <v>0</v>
      </c>
      <c r="F138" s="3">
        <v>12.94</v>
      </c>
      <c r="G138" s="3">
        <f t="shared" si="21"/>
        <v>0</v>
      </c>
      <c r="H138">
        <v>15.32</v>
      </c>
      <c r="I138" s="3">
        <f t="shared" si="21"/>
        <v>0</v>
      </c>
    </row>
    <row r="139" spans="1:9" x14ac:dyDescent="0.25">
      <c r="A139" s="4" t="s">
        <v>203</v>
      </c>
      <c r="B139" s="12">
        <v>47.31</v>
      </c>
      <c r="C139" s="4">
        <f t="shared" si="20"/>
        <v>0</v>
      </c>
      <c r="D139" s="4">
        <v>14.66</v>
      </c>
      <c r="E139" s="4">
        <f t="shared" si="21"/>
        <v>0</v>
      </c>
      <c r="F139" s="4">
        <v>16.46</v>
      </c>
      <c r="G139" s="4">
        <f t="shared" si="21"/>
        <v>0</v>
      </c>
      <c r="H139">
        <v>18.559999999999999</v>
      </c>
      <c r="I139" s="4">
        <f t="shared" si="21"/>
        <v>0</v>
      </c>
    </row>
    <row r="140" spans="1:9" x14ac:dyDescent="0.25">
      <c r="A140" s="4" t="s">
        <v>208</v>
      </c>
      <c r="B140" s="12">
        <v>66.44</v>
      </c>
      <c r="C140" s="4">
        <f t="shared" si="20"/>
        <v>0</v>
      </c>
      <c r="D140" s="4">
        <v>15.7</v>
      </c>
      <c r="E140" s="4">
        <f t="shared" si="21"/>
        <v>0</v>
      </c>
      <c r="F140" s="4">
        <v>17.89</v>
      </c>
      <c r="G140" s="4">
        <f t="shared" si="21"/>
        <v>0</v>
      </c>
      <c r="H140">
        <v>20.63</v>
      </c>
      <c r="I140" s="4">
        <f t="shared" si="21"/>
        <v>0</v>
      </c>
    </row>
    <row r="141" spans="1:9" x14ac:dyDescent="0.25">
      <c r="A141" s="4" t="s">
        <v>298</v>
      </c>
      <c r="B141" s="12">
        <v>25.71</v>
      </c>
      <c r="C141" s="4">
        <f t="shared" si="20"/>
        <v>0</v>
      </c>
      <c r="D141" s="4">
        <v>14.7</v>
      </c>
      <c r="E141" s="4">
        <f t="shared" si="21"/>
        <v>0</v>
      </c>
      <c r="F141" s="4">
        <v>15.64</v>
      </c>
      <c r="G141" s="4">
        <f t="shared" si="21"/>
        <v>0</v>
      </c>
      <c r="H141">
        <v>16.97</v>
      </c>
      <c r="I141" s="4">
        <f t="shared" si="21"/>
        <v>0</v>
      </c>
    </row>
    <row r="142" spans="1:9" x14ac:dyDescent="0.25">
      <c r="A142" s="4" t="s">
        <v>299</v>
      </c>
      <c r="B142" s="26">
        <v>26.14</v>
      </c>
      <c r="C142" s="4">
        <f t="shared" si="20"/>
        <v>0</v>
      </c>
      <c r="D142" s="4">
        <v>7.72</v>
      </c>
      <c r="E142" s="4">
        <f t="shared" si="21"/>
        <v>1</v>
      </c>
      <c r="F142" s="4">
        <v>9.09</v>
      </c>
      <c r="G142" s="4">
        <f t="shared" si="21"/>
        <v>1</v>
      </c>
      <c r="H142">
        <v>10.89</v>
      </c>
      <c r="I142" s="4">
        <f t="shared" si="21"/>
        <v>1</v>
      </c>
    </row>
    <row r="143" spans="1:9" x14ac:dyDescent="0.25">
      <c r="A143" s="4" t="s">
        <v>300</v>
      </c>
      <c r="B143" s="12">
        <v>31.68</v>
      </c>
      <c r="C143" s="4">
        <f t="shared" si="20"/>
        <v>0</v>
      </c>
      <c r="D143" s="4">
        <v>13.77</v>
      </c>
      <c r="E143" s="4">
        <f t="shared" si="21"/>
        <v>0</v>
      </c>
      <c r="F143" s="4">
        <v>14.73</v>
      </c>
      <c r="G143" s="4">
        <f t="shared" si="21"/>
        <v>0</v>
      </c>
      <c r="H143">
        <v>16.3</v>
      </c>
      <c r="I143" s="4">
        <f t="shared" si="21"/>
        <v>0</v>
      </c>
    </row>
    <row r="144" spans="1:9" x14ac:dyDescent="0.25">
      <c r="A144" s="4" t="s">
        <v>301</v>
      </c>
      <c r="B144" s="26">
        <v>75.69</v>
      </c>
      <c r="C144" s="4">
        <f t="shared" si="20"/>
        <v>0</v>
      </c>
      <c r="D144" s="4">
        <v>9.74</v>
      </c>
      <c r="E144" s="4">
        <f t="shared" si="21"/>
        <v>0</v>
      </c>
      <c r="F144" s="4">
        <v>11.06</v>
      </c>
      <c r="G144" s="4">
        <f t="shared" si="21"/>
        <v>0</v>
      </c>
      <c r="H144">
        <v>12.56</v>
      </c>
      <c r="I144" s="4">
        <f t="shared" si="21"/>
        <v>1</v>
      </c>
    </row>
    <row r="145" spans="1:9" x14ac:dyDescent="0.25">
      <c r="A145" s="4" t="s">
        <v>91</v>
      </c>
      <c r="B145" s="12">
        <v>18.600000000000001</v>
      </c>
      <c r="C145" s="4">
        <f t="shared" si="20"/>
        <v>0</v>
      </c>
      <c r="D145" s="4">
        <v>21.34</v>
      </c>
      <c r="E145" s="4">
        <f t="shared" si="21"/>
        <v>0</v>
      </c>
      <c r="F145" s="4">
        <v>21.73</v>
      </c>
      <c r="G145" s="4">
        <f t="shared" si="21"/>
        <v>0</v>
      </c>
      <c r="H145">
        <v>22.78</v>
      </c>
      <c r="I145" s="4">
        <f t="shared" si="21"/>
        <v>0</v>
      </c>
    </row>
    <row r="146" spans="1:9" x14ac:dyDescent="0.25">
      <c r="A146" s="4" t="s">
        <v>295</v>
      </c>
      <c r="B146" s="26">
        <v>34.03</v>
      </c>
      <c r="C146" s="4">
        <f t="shared" si="20"/>
        <v>0</v>
      </c>
      <c r="D146" s="4">
        <v>3.58</v>
      </c>
      <c r="E146" s="4">
        <f t="shared" si="21"/>
        <v>1</v>
      </c>
      <c r="F146" s="4">
        <v>3.98</v>
      </c>
      <c r="G146" s="4">
        <f t="shared" si="21"/>
        <v>1</v>
      </c>
      <c r="H146">
        <v>4.4400000000000004</v>
      </c>
      <c r="I146" s="4">
        <f t="shared" si="21"/>
        <v>1</v>
      </c>
    </row>
    <row r="147" spans="1:9" x14ac:dyDescent="0.25">
      <c r="A147" s="4" t="s">
        <v>296</v>
      </c>
      <c r="B147" s="26">
        <v>37.549999999999997</v>
      </c>
      <c r="C147" s="4">
        <f t="shared" si="20"/>
        <v>0</v>
      </c>
      <c r="D147" s="4">
        <v>12.07</v>
      </c>
      <c r="E147" s="4">
        <f t="shared" si="21"/>
        <v>0</v>
      </c>
      <c r="F147" s="4">
        <v>13.29</v>
      </c>
      <c r="G147" s="4">
        <f t="shared" si="21"/>
        <v>0</v>
      </c>
      <c r="H147">
        <v>15.11</v>
      </c>
      <c r="I147" s="4">
        <f t="shared" si="21"/>
        <v>0</v>
      </c>
    </row>
    <row r="148" spans="1:9" x14ac:dyDescent="0.25">
      <c r="A148" s="4" t="s">
        <v>297</v>
      </c>
      <c r="B148" s="26">
        <v>39.979999999999997</v>
      </c>
      <c r="C148" s="4">
        <f t="shared" si="20"/>
        <v>0</v>
      </c>
      <c r="D148" s="4">
        <v>12.1</v>
      </c>
      <c r="E148" s="4">
        <f t="shared" si="21"/>
        <v>0</v>
      </c>
      <c r="F148" s="4">
        <v>13.41</v>
      </c>
      <c r="G148" s="4">
        <f t="shared" si="21"/>
        <v>0</v>
      </c>
      <c r="H148">
        <v>15.26</v>
      </c>
      <c r="I148" s="4">
        <f t="shared" si="21"/>
        <v>0</v>
      </c>
    </row>
    <row r="149" spans="1:9" x14ac:dyDescent="0.25">
      <c r="A149" s="4" t="s">
        <v>302</v>
      </c>
      <c r="B149" s="26">
        <v>45.18</v>
      </c>
      <c r="C149" s="4">
        <f t="shared" si="20"/>
        <v>0</v>
      </c>
      <c r="D149" s="4">
        <v>10.66</v>
      </c>
      <c r="E149" s="4">
        <f t="shared" si="21"/>
        <v>0</v>
      </c>
      <c r="F149" s="4">
        <v>11.89</v>
      </c>
      <c r="G149" s="4">
        <f t="shared" si="21"/>
        <v>0</v>
      </c>
      <c r="H149">
        <v>13.48</v>
      </c>
      <c r="I149" s="4">
        <f t="shared" si="21"/>
        <v>0</v>
      </c>
    </row>
    <row r="150" spans="1:9" x14ac:dyDescent="0.25">
      <c r="A150" s="4" t="s">
        <v>303</v>
      </c>
      <c r="B150" s="26">
        <v>36.85</v>
      </c>
      <c r="C150" s="4">
        <f t="shared" si="20"/>
        <v>0</v>
      </c>
      <c r="D150" s="4">
        <v>5.85</v>
      </c>
      <c r="E150" s="4">
        <f t="shared" si="21"/>
        <v>1</v>
      </c>
      <c r="F150" s="4">
        <v>6.76</v>
      </c>
      <c r="G150" s="4">
        <f t="shared" si="21"/>
        <v>1</v>
      </c>
      <c r="H150">
        <v>7.89</v>
      </c>
      <c r="I150" s="4">
        <f t="shared" si="21"/>
        <v>1</v>
      </c>
    </row>
    <row r="151" spans="1:9" x14ac:dyDescent="0.25">
      <c r="A151" s="4" t="s">
        <v>304</v>
      </c>
      <c r="B151" s="26">
        <v>90.28</v>
      </c>
      <c r="C151" s="4">
        <f t="shared" si="20"/>
        <v>0</v>
      </c>
      <c r="D151" s="4">
        <v>5.54</v>
      </c>
      <c r="E151" s="4">
        <f t="shared" si="21"/>
        <v>1</v>
      </c>
      <c r="F151" s="4">
        <v>6.19</v>
      </c>
      <c r="G151" s="4">
        <f t="shared" si="21"/>
        <v>1</v>
      </c>
      <c r="H151">
        <v>6.9</v>
      </c>
      <c r="I151" s="4">
        <f t="shared" si="21"/>
        <v>1</v>
      </c>
    </row>
    <row r="152" spans="1:9" x14ac:dyDescent="0.25">
      <c r="A152" t="s">
        <v>307</v>
      </c>
      <c r="B152" s="12">
        <v>11.25</v>
      </c>
      <c r="C152" s="4">
        <f t="shared" si="20"/>
        <v>0</v>
      </c>
      <c r="D152" s="4">
        <v>22.09</v>
      </c>
      <c r="E152" s="4">
        <f t="shared" si="21"/>
        <v>0</v>
      </c>
      <c r="F152" s="4">
        <v>24.09</v>
      </c>
      <c r="G152" s="4">
        <f t="shared" si="21"/>
        <v>0</v>
      </c>
      <c r="H152">
        <v>27.1</v>
      </c>
      <c r="I152" s="4">
        <f t="shared" si="21"/>
        <v>0</v>
      </c>
    </row>
    <row r="153" spans="1:9" x14ac:dyDescent="0.25">
      <c r="A153" t="s">
        <v>308</v>
      </c>
      <c r="B153" s="12">
        <v>33.89</v>
      </c>
      <c r="C153" s="4">
        <f t="shared" si="20"/>
        <v>0</v>
      </c>
      <c r="D153" s="4">
        <v>20.11</v>
      </c>
      <c r="E153" s="4">
        <f t="shared" si="21"/>
        <v>0</v>
      </c>
      <c r="F153" s="4">
        <v>20.75</v>
      </c>
      <c r="G153" s="4">
        <f t="shared" si="21"/>
        <v>0</v>
      </c>
      <c r="H153">
        <v>22.13</v>
      </c>
      <c r="I153" s="4">
        <f t="shared" si="21"/>
        <v>0</v>
      </c>
    </row>
    <row r="154" spans="1:9" x14ac:dyDescent="0.25">
      <c r="A154" t="s">
        <v>309</v>
      </c>
      <c r="B154" s="12">
        <v>13.82</v>
      </c>
      <c r="C154" s="4">
        <f t="shared" si="20"/>
        <v>0</v>
      </c>
      <c r="D154" s="4">
        <v>23.52</v>
      </c>
      <c r="E154" s="4">
        <f t="shared" si="21"/>
        <v>0</v>
      </c>
      <c r="F154" s="4">
        <v>25.79</v>
      </c>
      <c r="G154" s="4">
        <f t="shared" si="21"/>
        <v>0</v>
      </c>
      <c r="H154">
        <v>29.16</v>
      </c>
      <c r="I154" s="4">
        <f t="shared" si="21"/>
        <v>0</v>
      </c>
    </row>
    <row r="155" spans="1:9" x14ac:dyDescent="0.25">
      <c r="A155" s="13" t="s">
        <v>220</v>
      </c>
      <c r="B155" s="13"/>
      <c r="C155" s="13">
        <f>SUM(C2:C80)</f>
        <v>67</v>
      </c>
      <c r="D155" s="13"/>
      <c r="E155" s="14">
        <f>SUM(E2:E80)</f>
        <v>10</v>
      </c>
      <c r="F155" s="13"/>
      <c r="G155" s="14">
        <f>SUM(G2:G80)</f>
        <v>7</v>
      </c>
      <c r="I155" s="14">
        <f>SUM(I2:I80)</f>
        <v>5</v>
      </c>
    </row>
    <row r="156" spans="1:9" x14ac:dyDescent="0.25">
      <c r="A156" s="13" t="s">
        <v>221</v>
      </c>
      <c r="B156" s="13"/>
      <c r="C156" s="13">
        <f>SUM(C83:C154)</f>
        <v>1</v>
      </c>
      <c r="D156" s="13"/>
      <c r="E156" s="14">
        <f>SUM(E83:E154)</f>
        <v>11</v>
      </c>
      <c r="F156" s="13"/>
      <c r="G156" s="14">
        <f>SUM(G83:G154)</f>
        <v>11</v>
      </c>
      <c r="I156" s="14">
        <f>SUM(I83:I154)</f>
        <v>15</v>
      </c>
    </row>
    <row r="157" spans="1:9" x14ac:dyDescent="0.25">
      <c r="A157" s="9" t="s">
        <v>228</v>
      </c>
      <c r="C157" s="17">
        <v>10</v>
      </c>
      <c r="D157" s="17"/>
      <c r="E157" s="16">
        <v>9.7072093839325042</v>
      </c>
      <c r="F157" s="17"/>
      <c r="G157" s="16">
        <v>10.968404543105702</v>
      </c>
      <c r="I157" s="16">
        <v>13.466704657052972</v>
      </c>
    </row>
    <row r="158" spans="1:9" x14ac:dyDescent="0.25">
      <c r="A158" s="11" t="s">
        <v>165</v>
      </c>
      <c r="B158" s="11"/>
      <c r="C158" s="11">
        <f>C155+C156</f>
        <v>68</v>
      </c>
      <c r="D158" s="11"/>
      <c r="E158" s="11">
        <f t="shared" ref="E158" si="22">E155+E156</f>
        <v>21</v>
      </c>
      <c r="F158" s="11"/>
      <c r="G158" s="11">
        <f t="shared" ref="G158:I158" si="23">G155+G156</f>
        <v>18</v>
      </c>
      <c r="I158" s="11">
        <f t="shared" si="23"/>
        <v>20</v>
      </c>
    </row>
    <row r="159" spans="1:9" x14ac:dyDescent="0.25">
      <c r="B159" s="1" t="s">
        <v>227</v>
      </c>
      <c r="C159" s="5" t="s">
        <v>230</v>
      </c>
      <c r="D159" s="25" t="s">
        <v>348</v>
      </c>
      <c r="E159" s="5" t="s">
        <v>230</v>
      </c>
      <c r="F159" s="25" t="s">
        <v>349</v>
      </c>
      <c r="G159" s="5" t="s">
        <v>230</v>
      </c>
      <c r="H159" s="25" t="s">
        <v>350</v>
      </c>
      <c r="I159" s="5" t="s">
        <v>230</v>
      </c>
    </row>
    <row r="217" spans="1:7" x14ac:dyDescent="0.25">
      <c r="A217" s="1"/>
      <c r="B217" s="1"/>
      <c r="C217" s="1"/>
      <c r="D217" s="1"/>
      <c r="E217" s="1"/>
      <c r="F217" s="1"/>
      <c r="G217" s="1"/>
    </row>
    <row r="218" spans="1:7" x14ac:dyDescent="0.25">
      <c r="A218" s="2"/>
      <c r="B218" s="2"/>
      <c r="C218" s="2"/>
      <c r="D218" s="2"/>
      <c r="E218" s="2"/>
      <c r="F218" s="2"/>
      <c r="G218" s="2"/>
    </row>
    <row r="219" spans="1:7" x14ac:dyDescent="0.25">
      <c r="A219" s="2"/>
      <c r="B219" s="2"/>
      <c r="C219" s="2"/>
      <c r="D219" s="2"/>
      <c r="E219" s="2"/>
      <c r="F219" s="2"/>
      <c r="G219" s="2"/>
    </row>
    <row r="220" spans="1:7" x14ac:dyDescent="0.25">
      <c r="A220" s="2"/>
      <c r="B220" s="2"/>
      <c r="C220" s="2"/>
      <c r="D220" s="2"/>
      <c r="E220" s="2"/>
      <c r="F220" s="2"/>
      <c r="G220" s="2"/>
    </row>
    <row r="221" spans="1:7" x14ac:dyDescent="0.25">
      <c r="A221" s="2"/>
      <c r="B221" s="2"/>
      <c r="C221" s="2"/>
      <c r="D221" s="2"/>
      <c r="E221" s="2"/>
      <c r="F221" s="2"/>
      <c r="G221" s="2"/>
    </row>
    <row r="222" spans="1:7" x14ac:dyDescent="0.25">
      <c r="A222" s="2"/>
      <c r="B222" s="2"/>
      <c r="C222" s="2"/>
      <c r="D222" s="2"/>
      <c r="E222" s="2"/>
      <c r="F222" s="2"/>
      <c r="G222" s="2"/>
    </row>
    <row r="223" spans="1:7" x14ac:dyDescent="0.25">
      <c r="A223" s="2"/>
      <c r="B223" s="2"/>
      <c r="C223" s="2"/>
      <c r="D223" s="2"/>
      <c r="E223" s="2"/>
      <c r="F223" s="2"/>
      <c r="G223" s="2"/>
    </row>
    <row r="224" spans="1:7" x14ac:dyDescent="0.25">
      <c r="A224" s="2"/>
      <c r="B224" s="2"/>
      <c r="C224" s="2"/>
      <c r="D224" s="2"/>
      <c r="E224" s="2"/>
      <c r="F224" s="2"/>
      <c r="G224" s="2"/>
    </row>
    <row r="225" spans="1:7" x14ac:dyDescent="0.25">
      <c r="A225" s="2"/>
      <c r="B225" s="2"/>
      <c r="C225" s="2"/>
      <c r="D225" s="2"/>
      <c r="E225" s="2"/>
      <c r="F225" s="2"/>
      <c r="G225" s="2"/>
    </row>
    <row r="226" spans="1:7" x14ac:dyDescent="0.25">
      <c r="A226" s="2"/>
      <c r="B226" s="2"/>
      <c r="C226" s="2"/>
      <c r="D226" s="2"/>
      <c r="E226" s="2"/>
      <c r="F226" s="2"/>
      <c r="G226" s="2"/>
    </row>
    <row r="227" spans="1:7" x14ac:dyDescent="0.25">
      <c r="A227" s="2"/>
      <c r="B227" s="2"/>
      <c r="C227" s="2"/>
      <c r="D227" s="2"/>
      <c r="E227" s="2"/>
      <c r="F227" s="2"/>
      <c r="G227" s="2"/>
    </row>
    <row r="228" spans="1:7" x14ac:dyDescent="0.25">
      <c r="A228" s="2"/>
      <c r="B228" s="2"/>
      <c r="C228" s="2"/>
      <c r="D228" s="2"/>
      <c r="E228" s="2"/>
      <c r="F228" s="2"/>
      <c r="G228" s="2"/>
    </row>
    <row r="232" spans="1:7" x14ac:dyDescent="0.25">
      <c r="A232" s="2"/>
      <c r="B232" s="2"/>
      <c r="C232" s="2"/>
      <c r="D232" s="2"/>
      <c r="E232" s="2"/>
      <c r="F232" s="2"/>
      <c r="G232" s="2"/>
    </row>
  </sheetData>
  <conditionalFormatting sqref="I83:I154">
    <cfRule type="colorScale" priority="9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E83:E154">
    <cfRule type="colorScale" priority="10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83:G154">
    <cfRule type="colorScale" priority="10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2:I80">
    <cfRule type="colorScale" priority="10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E2:E80">
    <cfRule type="colorScale" priority="10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2:G8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4"/>
  <sheetViews>
    <sheetView topLeftCell="A67" zoomScale="70" zoomScaleNormal="70" workbookViewId="0">
      <selection activeCell="W111" sqref="W111"/>
    </sheetView>
  </sheetViews>
  <sheetFormatPr defaultColWidth="11.42578125" defaultRowHeight="15" x14ac:dyDescent="0.25"/>
  <cols>
    <col min="1" max="1" width="28.5703125" bestFit="1" customWidth="1"/>
    <col min="2" max="4" width="17.42578125" bestFit="1" customWidth="1"/>
    <col min="5" max="5" width="8.28515625" customWidth="1"/>
    <col min="6" max="7" width="17.42578125" bestFit="1" customWidth="1"/>
    <col min="8" max="8" width="8.28515625" customWidth="1"/>
    <col min="9" max="10" width="17.42578125" bestFit="1" customWidth="1"/>
    <col min="11" max="11" width="3.42578125" customWidth="1"/>
  </cols>
  <sheetData>
    <row r="1" spans="1:26" x14ac:dyDescent="0.25">
      <c r="A1" s="1"/>
      <c r="B1" s="44" t="s">
        <v>69</v>
      </c>
      <c r="C1" s="44"/>
      <c r="D1" s="44"/>
      <c r="E1" s="44"/>
      <c r="F1" s="44"/>
      <c r="G1" s="44"/>
      <c r="H1" s="44"/>
      <c r="I1" s="44"/>
      <c r="J1" s="44"/>
      <c r="U1" s="1"/>
    </row>
    <row r="2" spans="1:26" x14ac:dyDescent="0.25">
      <c r="A2" s="1"/>
      <c r="B2" s="44" t="s">
        <v>63</v>
      </c>
      <c r="C2" s="44"/>
      <c r="D2" s="44"/>
      <c r="E2" s="44" t="s">
        <v>64</v>
      </c>
      <c r="F2" s="44"/>
      <c r="G2" s="44"/>
      <c r="H2" s="44" t="s">
        <v>65</v>
      </c>
      <c r="I2" s="44"/>
      <c r="J2" s="44"/>
    </row>
    <row r="3" spans="1:26" x14ac:dyDescent="0.25">
      <c r="A3" s="1" t="s">
        <v>32</v>
      </c>
      <c r="B3" s="5" t="s">
        <v>66</v>
      </c>
      <c r="C3" s="5" t="s">
        <v>67</v>
      </c>
      <c r="D3" s="5" t="s">
        <v>68</v>
      </c>
      <c r="E3" s="5" t="s">
        <v>66</v>
      </c>
      <c r="F3" s="5" t="s">
        <v>67</v>
      </c>
      <c r="G3" s="5" t="s">
        <v>68</v>
      </c>
      <c r="H3" s="5" t="s">
        <v>66</v>
      </c>
      <c r="I3" s="5" t="s">
        <v>67</v>
      </c>
      <c r="J3" s="5" t="s">
        <v>68</v>
      </c>
      <c r="K3" s="1"/>
      <c r="L3" s="6" t="s">
        <v>120</v>
      </c>
      <c r="M3" s="6" t="s">
        <v>121</v>
      </c>
      <c r="N3" s="6" t="s">
        <v>127</v>
      </c>
      <c r="O3" s="6" t="s">
        <v>128</v>
      </c>
      <c r="P3" s="6" t="s">
        <v>129</v>
      </c>
      <c r="U3" s="6"/>
      <c r="V3" s="6" t="s">
        <v>120</v>
      </c>
      <c r="W3" s="6" t="s">
        <v>121</v>
      </c>
      <c r="X3" s="6" t="s">
        <v>127</v>
      </c>
      <c r="Y3" s="6" t="s">
        <v>128</v>
      </c>
      <c r="Z3" s="6" t="s">
        <v>129</v>
      </c>
    </row>
    <row r="4" spans="1:26" x14ac:dyDescent="0.25">
      <c r="A4" t="s">
        <v>7</v>
      </c>
      <c r="B4">
        <v>120.01</v>
      </c>
      <c r="C4">
        <v>89.55</v>
      </c>
      <c r="D4">
        <v>81</v>
      </c>
      <c r="E4">
        <v>128.74</v>
      </c>
      <c r="F4">
        <v>99.98</v>
      </c>
      <c r="G4">
        <v>63.91</v>
      </c>
      <c r="H4">
        <v>135.54</v>
      </c>
      <c r="I4">
        <v>111.13</v>
      </c>
      <c r="J4">
        <v>79.069999999999993</v>
      </c>
      <c r="L4">
        <v>63.91</v>
      </c>
      <c r="M4">
        <v>90.46</v>
      </c>
      <c r="N4">
        <v>72.08</v>
      </c>
      <c r="O4">
        <v>98.02</v>
      </c>
      <c r="P4">
        <v>80.78</v>
      </c>
      <c r="V4">
        <f>IF(L4&lt;V$109,0,1)</f>
        <v>0</v>
      </c>
      <c r="W4">
        <f t="shared" ref="W4:Z4" si="0">IF(M4&lt;W$109,0,1)</f>
        <v>0</v>
      </c>
      <c r="X4">
        <f t="shared" si="0"/>
        <v>1</v>
      </c>
      <c r="Y4">
        <f t="shared" si="0"/>
        <v>0</v>
      </c>
      <c r="Z4">
        <f t="shared" si="0"/>
        <v>0</v>
      </c>
    </row>
    <row r="5" spans="1:26" x14ac:dyDescent="0.25">
      <c r="A5" t="s">
        <v>85</v>
      </c>
      <c r="B5">
        <v>149.38999999999999</v>
      </c>
      <c r="C5">
        <v>107.53</v>
      </c>
      <c r="D5">
        <v>86.97</v>
      </c>
      <c r="E5">
        <v>161.07</v>
      </c>
      <c r="F5">
        <v>127.02</v>
      </c>
      <c r="G5">
        <v>80.47</v>
      </c>
      <c r="H5">
        <v>169.58</v>
      </c>
      <c r="I5">
        <v>143.1</v>
      </c>
      <c r="J5">
        <v>104.94</v>
      </c>
      <c r="L5">
        <v>80.47</v>
      </c>
      <c r="M5">
        <v>115.95</v>
      </c>
      <c r="N5">
        <v>92.05</v>
      </c>
      <c r="O5">
        <v>124.75</v>
      </c>
      <c r="P5">
        <v>103.09</v>
      </c>
      <c r="V5">
        <f t="shared" ref="V5:V49" si="1">IF(L5&lt;V$109,0,1)</f>
        <v>0</v>
      </c>
      <c r="W5">
        <f t="shared" ref="W5:W49" si="2">IF(M5&lt;W$109,0,1)</f>
        <v>1</v>
      </c>
      <c r="X5">
        <f t="shared" ref="X5:X49" si="3">IF(N5&lt;X$109,0,1)</f>
        <v>1</v>
      </c>
      <c r="Y5">
        <f t="shared" ref="Y5:Y49" si="4">IF(O5&lt;Y$109,0,1)</f>
        <v>0</v>
      </c>
      <c r="Z5">
        <f t="shared" ref="Z5:Z49" si="5">IF(P5&lt;Z$109,0,1)</f>
        <v>0</v>
      </c>
    </row>
    <row r="6" spans="1:26" x14ac:dyDescent="0.25">
      <c r="A6" t="s">
        <v>6</v>
      </c>
      <c r="B6" s="4">
        <v>115.49</v>
      </c>
      <c r="C6" s="4">
        <v>101.72</v>
      </c>
      <c r="D6" s="4">
        <v>91.89</v>
      </c>
      <c r="E6" s="4">
        <v>113.34</v>
      </c>
      <c r="F6" s="4">
        <v>97.03</v>
      </c>
      <c r="G6" s="4">
        <v>82.66</v>
      </c>
      <c r="H6" s="4">
        <v>113.01</v>
      </c>
      <c r="I6" s="4">
        <v>97.79</v>
      </c>
      <c r="J6" s="4">
        <v>79.81</v>
      </c>
      <c r="L6">
        <v>82.66</v>
      </c>
      <c r="M6">
        <v>99.56</v>
      </c>
      <c r="N6">
        <v>92.84</v>
      </c>
      <c r="O6">
        <v>107.26</v>
      </c>
      <c r="P6">
        <v>101.71</v>
      </c>
      <c r="V6">
        <f t="shared" si="1"/>
        <v>0</v>
      </c>
      <c r="W6">
        <f t="shared" si="2"/>
        <v>0</v>
      </c>
      <c r="X6">
        <f t="shared" si="3"/>
        <v>1</v>
      </c>
      <c r="Y6">
        <f t="shared" si="4"/>
        <v>0</v>
      </c>
      <c r="Z6">
        <f t="shared" si="5"/>
        <v>0</v>
      </c>
    </row>
    <row r="7" spans="1:26" x14ac:dyDescent="0.25">
      <c r="A7" t="s">
        <v>52</v>
      </c>
      <c r="B7" s="4"/>
      <c r="C7" s="4"/>
      <c r="D7" s="4">
        <v>82.19</v>
      </c>
      <c r="E7" s="4"/>
      <c r="F7" s="4"/>
      <c r="G7" s="4">
        <v>76.08</v>
      </c>
      <c r="H7" s="4"/>
      <c r="I7" s="4"/>
      <c r="J7" s="4">
        <v>84.28</v>
      </c>
      <c r="L7">
        <v>76.08</v>
      </c>
      <c r="M7">
        <v>94.3</v>
      </c>
      <c r="N7">
        <v>86.1</v>
      </c>
      <c r="O7">
        <v>100.09</v>
      </c>
      <c r="P7">
        <v>93.58</v>
      </c>
      <c r="V7">
        <f t="shared" si="1"/>
        <v>0</v>
      </c>
      <c r="W7">
        <f t="shared" si="2"/>
        <v>0</v>
      </c>
      <c r="X7">
        <f t="shared" si="3"/>
        <v>1</v>
      </c>
      <c r="Y7">
        <f t="shared" si="4"/>
        <v>0</v>
      </c>
      <c r="Z7">
        <f t="shared" si="5"/>
        <v>0</v>
      </c>
    </row>
    <row r="8" spans="1:26" x14ac:dyDescent="0.25">
      <c r="A8" t="s">
        <v>53</v>
      </c>
      <c r="B8" s="4"/>
      <c r="C8" s="4"/>
      <c r="D8" s="4">
        <v>68.3</v>
      </c>
      <c r="E8" s="4"/>
      <c r="F8" s="4"/>
      <c r="G8" s="4">
        <v>55.41</v>
      </c>
      <c r="H8" s="4"/>
      <c r="I8" s="4"/>
      <c r="J8" s="4">
        <v>57.5</v>
      </c>
      <c r="L8">
        <v>55.41</v>
      </c>
      <c r="M8">
        <v>70.72</v>
      </c>
      <c r="N8">
        <v>63.5</v>
      </c>
      <c r="O8">
        <v>77.52</v>
      </c>
      <c r="P8">
        <v>71.040000000000006</v>
      </c>
      <c r="V8">
        <f t="shared" si="1"/>
        <v>0</v>
      </c>
      <c r="W8">
        <f t="shared" si="2"/>
        <v>0</v>
      </c>
      <c r="X8">
        <f t="shared" si="3"/>
        <v>1</v>
      </c>
      <c r="Y8">
        <f t="shared" si="4"/>
        <v>0</v>
      </c>
      <c r="Z8">
        <f t="shared" si="5"/>
        <v>0</v>
      </c>
    </row>
    <row r="9" spans="1:26" x14ac:dyDescent="0.25">
      <c r="A9" t="s">
        <v>89</v>
      </c>
      <c r="B9" s="4"/>
      <c r="C9" s="4"/>
      <c r="D9" s="4">
        <v>50.18</v>
      </c>
      <c r="E9" s="4"/>
      <c r="F9" s="4"/>
      <c r="G9" s="4">
        <v>41.46</v>
      </c>
      <c r="H9" s="4"/>
      <c r="I9" s="4"/>
      <c r="J9" s="4">
        <v>40.65</v>
      </c>
      <c r="L9">
        <v>41.46</v>
      </c>
      <c r="M9">
        <v>50.74</v>
      </c>
      <c r="N9">
        <v>46.83</v>
      </c>
      <c r="O9">
        <v>55.75</v>
      </c>
      <c r="P9">
        <v>52.51</v>
      </c>
      <c r="V9">
        <f t="shared" si="1"/>
        <v>0</v>
      </c>
      <c r="W9">
        <f t="shared" si="2"/>
        <v>0</v>
      </c>
      <c r="X9">
        <f t="shared" si="3"/>
        <v>1</v>
      </c>
      <c r="Y9">
        <f t="shared" si="4"/>
        <v>0</v>
      </c>
      <c r="Z9">
        <f t="shared" si="5"/>
        <v>0</v>
      </c>
    </row>
    <row r="10" spans="1:26" x14ac:dyDescent="0.25">
      <c r="A10" t="s">
        <v>130</v>
      </c>
      <c r="B10" s="4"/>
      <c r="C10" s="4"/>
      <c r="D10" s="4">
        <v>26.8</v>
      </c>
      <c r="E10" s="4"/>
      <c r="F10" s="4"/>
      <c r="G10" s="4">
        <v>24.19</v>
      </c>
      <c r="H10" s="4"/>
      <c r="I10" s="4"/>
      <c r="J10" s="4">
        <v>28.07</v>
      </c>
      <c r="L10">
        <v>24.19</v>
      </c>
      <c r="M10">
        <v>30.16</v>
      </c>
      <c r="N10">
        <v>26.81</v>
      </c>
      <c r="O10">
        <v>32.090000000000003</v>
      </c>
      <c r="P10">
        <v>29.26</v>
      </c>
      <c r="V10">
        <f t="shared" si="1"/>
        <v>0</v>
      </c>
      <c r="W10">
        <f t="shared" si="2"/>
        <v>0</v>
      </c>
      <c r="X10">
        <f t="shared" si="3"/>
        <v>1</v>
      </c>
      <c r="Y10">
        <f t="shared" si="4"/>
        <v>0</v>
      </c>
      <c r="Z10">
        <f t="shared" si="5"/>
        <v>0</v>
      </c>
    </row>
    <row r="11" spans="1:26" x14ac:dyDescent="0.25">
      <c r="A11" t="s">
        <v>131</v>
      </c>
      <c r="B11" s="4"/>
      <c r="C11" s="4"/>
      <c r="D11" s="4">
        <v>71.36</v>
      </c>
      <c r="E11" s="4"/>
      <c r="F11" s="4"/>
      <c r="G11" s="4">
        <v>55.87</v>
      </c>
      <c r="H11" s="4"/>
      <c r="I11" s="4"/>
      <c r="J11" s="4">
        <v>61.28</v>
      </c>
      <c r="L11">
        <v>55.87</v>
      </c>
      <c r="M11">
        <v>73.69</v>
      </c>
      <c r="N11">
        <v>62.97</v>
      </c>
      <c r="O11">
        <v>79.36</v>
      </c>
      <c r="P11">
        <v>69.87</v>
      </c>
      <c r="V11">
        <f t="shared" si="1"/>
        <v>0</v>
      </c>
      <c r="W11">
        <f t="shared" si="2"/>
        <v>0</v>
      </c>
      <c r="X11">
        <f t="shared" si="3"/>
        <v>1</v>
      </c>
      <c r="Y11">
        <f t="shared" si="4"/>
        <v>0</v>
      </c>
      <c r="Z11">
        <f t="shared" si="5"/>
        <v>0</v>
      </c>
    </row>
    <row r="12" spans="1:26" x14ac:dyDescent="0.25">
      <c r="A12" t="s">
        <v>132</v>
      </c>
      <c r="B12" s="4"/>
      <c r="C12" s="4"/>
      <c r="D12" s="4">
        <v>83.41</v>
      </c>
      <c r="E12" s="4"/>
      <c r="F12" s="4"/>
      <c r="G12" s="4">
        <v>81.849999999999994</v>
      </c>
      <c r="H12" s="4"/>
      <c r="I12" s="4"/>
      <c r="J12" s="4">
        <v>86.74</v>
      </c>
      <c r="L12">
        <v>81.849999999999994</v>
      </c>
      <c r="M12">
        <v>99.3</v>
      </c>
      <c r="N12">
        <v>89.27</v>
      </c>
      <c r="O12">
        <v>104.98</v>
      </c>
      <c r="P12">
        <v>95.24</v>
      </c>
      <c r="V12">
        <f t="shared" si="1"/>
        <v>0</v>
      </c>
      <c r="W12">
        <f t="shared" si="2"/>
        <v>0</v>
      </c>
      <c r="X12">
        <f t="shared" si="3"/>
        <v>1</v>
      </c>
      <c r="Y12">
        <f t="shared" si="4"/>
        <v>0</v>
      </c>
      <c r="Z12">
        <f t="shared" si="5"/>
        <v>0</v>
      </c>
    </row>
    <row r="13" spans="1:26" x14ac:dyDescent="0.25">
      <c r="A13" t="s">
        <v>133</v>
      </c>
      <c r="B13" s="4"/>
      <c r="C13" s="4"/>
      <c r="D13" s="4">
        <v>73.56</v>
      </c>
      <c r="E13" s="4"/>
      <c r="F13" s="4"/>
      <c r="G13" s="4">
        <v>69.67</v>
      </c>
      <c r="H13" s="4"/>
      <c r="I13" s="4"/>
      <c r="J13" s="4">
        <v>73.62</v>
      </c>
      <c r="L13">
        <v>69.67</v>
      </c>
      <c r="M13">
        <v>87.92</v>
      </c>
      <c r="N13">
        <v>78.3</v>
      </c>
      <c r="O13">
        <v>95.52</v>
      </c>
      <c r="P13">
        <v>86.94</v>
      </c>
      <c r="V13">
        <f t="shared" si="1"/>
        <v>0</v>
      </c>
      <c r="W13">
        <f t="shared" si="2"/>
        <v>0</v>
      </c>
      <c r="X13">
        <f t="shared" si="3"/>
        <v>1</v>
      </c>
      <c r="Y13">
        <f t="shared" si="4"/>
        <v>0</v>
      </c>
      <c r="Z13">
        <f t="shared" si="5"/>
        <v>0</v>
      </c>
    </row>
    <row r="14" spans="1:26" x14ac:dyDescent="0.25">
      <c r="A14" t="s">
        <v>34</v>
      </c>
      <c r="B14" s="4"/>
      <c r="C14" s="4"/>
      <c r="D14" s="4">
        <v>122.28</v>
      </c>
      <c r="E14" s="4"/>
      <c r="F14" s="4"/>
      <c r="G14" s="4">
        <v>103.95</v>
      </c>
      <c r="H14" s="4"/>
      <c r="I14" s="4"/>
      <c r="J14" s="4">
        <v>91.71</v>
      </c>
      <c r="L14">
        <v>103.95</v>
      </c>
      <c r="M14">
        <v>123.99</v>
      </c>
      <c r="N14">
        <v>117.36</v>
      </c>
      <c r="O14">
        <v>136.91</v>
      </c>
      <c r="P14">
        <v>131.6</v>
      </c>
      <c r="V14">
        <f t="shared" si="1"/>
        <v>1</v>
      </c>
      <c r="W14">
        <f t="shared" si="2"/>
        <v>1</v>
      </c>
      <c r="X14">
        <f t="shared" si="3"/>
        <v>1</v>
      </c>
      <c r="Y14">
        <f t="shared" si="4"/>
        <v>0</v>
      </c>
      <c r="Z14">
        <f t="shared" si="5"/>
        <v>1</v>
      </c>
    </row>
    <row r="15" spans="1:26" x14ac:dyDescent="0.25">
      <c r="A15" t="s">
        <v>90</v>
      </c>
      <c r="B15" s="4"/>
      <c r="C15" s="4"/>
      <c r="D15" s="4">
        <v>110.96</v>
      </c>
      <c r="E15" s="4"/>
      <c r="F15" s="4"/>
      <c r="G15" s="4">
        <v>99.9</v>
      </c>
      <c r="H15" s="4"/>
      <c r="I15" s="4"/>
      <c r="J15" s="4">
        <v>93.65</v>
      </c>
      <c r="L15">
        <v>99.9</v>
      </c>
      <c r="M15">
        <v>113.16</v>
      </c>
      <c r="N15">
        <v>109.17</v>
      </c>
      <c r="O15">
        <v>120.91</v>
      </c>
      <c r="P15">
        <v>117.82</v>
      </c>
      <c r="V15">
        <f t="shared" si="1"/>
        <v>1</v>
      </c>
      <c r="W15">
        <f t="shared" si="2"/>
        <v>1</v>
      </c>
      <c r="X15">
        <f t="shared" si="3"/>
        <v>1</v>
      </c>
      <c r="Y15">
        <f t="shared" si="4"/>
        <v>0</v>
      </c>
      <c r="Z15">
        <f t="shared" si="5"/>
        <v>1</v>
      </c>
    </row>
    <row r="16" spans="1:26" x14ac:dyDescent="0.25">
      <c r="A16" t="s">
        <v>55</v>
      </c>
      <c r="B16" s="4"/>
      <c r="C16" s="4"/>
      <c r="D16" s="4">
        <v>98.32</v>
      </c>
      <c r="E16" s="4"/>
      <c r="F16" s="4"/>
      <c r="G16" s="4">
        <v>80.98</v>
      </c>
      <c r="H16" s="4"/>
      <c r="I16" s="4"/>
      <c r="J16" s="4">
        <v>76.78</v>
      </c>
      <c r="L16">
        <v>80.98</v>
      </c>
      <c r="M16">
        <v>94.86</v>
      </c>
      <c r="N16">
        <v>91.5</v>
      </c>
      <c r="O16">
        <v>107.27</v>
      </c>
      <c r="P16">
        <v>104.41</v>
      </c>
      <c r="V16">
        <f t="shared" si="1"/>
        <v>0</v>
      </c>
      <c r="W16">
        <f t="shared" si="2"/>
        <v>0</v>
      </c>
      <c r="X16">
        <f t="shared" si="3"/>
        <v>1</v>
      </c>
      <c r="Y16">
        <f t="shared" si="4"/>
        <v>0</v>
      </c>
      <c r="Z16">
        <f t="shared" si="5"/>
        <v>0</v>
      </c>
    </row>
    <row r="17" spans="1:26" x14ac:dyDescent="0.25">
      <c r="A17" t="s">
        <v>87</v>
      </c>
      <c r="B17" s="4"/>
      <c r="C17" s="4"/>
      <c r="D17" s="4">
        <v>131.08000000000001</v>
      </c>
      <c r="E17" s="4"/>
      <c r="F17" s="4"/>
      <c r="G17" s="4">
        <v>112.46</v>
      </c>
      <c r="H17" s="4"/>
      <c r="I17" s="4"/>
      <c r="J17" s="4">
        <v>120.2</v>
      </c>
      <c r="L17">
        <v>112.46</v>
      </c>
      <c r="M17">
        <v>143.97</v>
      </c>
      <c r="N17">
        <v>128.51</v>
      </c>
      <c r="O17">
        <v>158.25</v>
      </c>
      <c r="P17">
        <v>145.11000000000001</v>
      </c>
      <c r="V17">
        <f t="shared" si="1"/>
        <v>1</v>
      </c>
      <c r="W17">
        <f t="shared" si="2"/>
        <v>1</v>
      </c>
      <c r="X17">
        <f t="shared" si="3"/>
        <v>1</v>
      </c>
      <c r="Y17">
        <f t="shared" si="4"/>
        <v>1</v>
      </c>
      <c r="Z17">
        <f t="shared" si="5"/>
        <v>1</v>
      </c>
    </row>
    <row r="18" spans="1:26" x14ac:dyDescent="0.25">
      <c r="A18" t="s">
        <v>86</v>
      </c>
      <c r="B18" s="4"/>
      <c r="C18" s="4"/>
      <c r="D18" s="4">
        <v>191.52</v>
      </c>
      <c r="E18" s="4"/>
      <c r="F18" s="4"/>
      <c r="G18" s="4">
        <v>196.58</v>
      </c>
      <c r="H18" s="4"/>
      <c r="I18" s="4"/>
      <c r="J18" s="4">
        <v>202.89</v>
      </c>
      <c r="L18">
        <v>196.58</v>
      </c>
      <c r="M18">
        <v>233.17</v>
      </c>
      <c r="N18">
        <v>212.48</v>
      </c>
      <c r="O18">
        <v>250.56</v>
      </c>
      <c r="P18">
        <v>229.03</v>
      </c>
      <c r="V18">
        <f t="shared" si="1"/>
        <v>1</v>
      </c>
      <c r="W18">
        <f t="shared" si="2"/>
        <v>1</v>
      </c>
      <c r="X18">
        <f t="shared" si="3"/>
        <v>1</v>
      </c>
      <c r="Y18">
        <f t="shared" si="4"/>
        <v>1</v>
      </c>
      <c r="Z18">
        <f t="shared" si="5"/>
        <v>1</v>
      </c>
    </row>
    <row r="19" spans="1:26" x14ac:dyDescent="0.25">
      <c r="A19" t="s">
        <v>124</v>
      </c>
      <c r="B19" s="4"/>
      <c r="C19" s="4"/>
      <c r="D19" s="4">
        <v>56.92</v>
      </c>
      <c r="E19" s="4"/>
      <c r="F19" s="4"/>
      <c r="G19" s="4">
        <v>49.49</v>
      </c>
      <c r="H19" s="4"/>
      <c r="I19" s="4"/>
      <c r="J19" s="4">
        <v>49.86</v>
      </c>
      <c r="L19">
        <v>49.49</v>
      </c>
      <c r="M19">
        <v>57.54</v>
      </c>
      <c r="N19">
        <v>54.72</v>
      </c>
      <c r="O19">
        <v>61.67</v>
      </c>
      <c r="P19">
        <v>59.23</v>
      </c>
      <c r="V19">
        <f t="shared" si="1"/>
        <v>0</v>
      </c>
      <c r="W19">
        <f t="shared" si="2"/>
        <v>0</v>
      </c>
      <c r="X19">
        <f t="shared" si="3"/>
        <v>1</v>
      </c>
      <c r="Y19">
        <f t="shared" si="4"/>
        <v>0</v>
      </c>
      <c r="Z19">
        <f t="shared" si="5"/>
        <v>0</v>
      </c>
    </row>
    <row r="20" spans="1:26" x14ac:dyDescent="0.25">
      <c r="A20" t="s">
        <v>74</v>
      </c>
      <c r="B20" s="3">
        <v>71.72</v>
      </c>
      <c r="C20" s="3">
        <v>68.55</v>
      </c>
      <c r="D20" s="3">
        <v>68.27</v>
      </c>
      <c r="E20" s="3">
        <v>85.36</v>
      </c>
      <c r="F20" s="3">
        <v>70.489999999999995</v>
      </c>
      <c r="G20" s="4">
        <v>63.87</v>
      </c>
      <c r="H20" s="3">
        <v>106.97</v>
      </c>
      <c r="I20" s="3">
        <v>81.3</v>
      </c>
      <c r="J20" s="4">
        <v>51.96</v>
      </c>
      <c r="L20">
        <v>63.87</v>
      </c>
      <c r="M20">
        <v>74.13</v>
      </c>
      <c r="N20">
        <v>70.11</v>
      </c>
      <c r="O20">
        <v>80.77</v>
      </c>
      <c r="P20">
        <v>77.72</v>
      </c>
      <c r="V20">
        <f t="shared" si="1"/>
        <v>0</v>
      </c>
      <c r="W20">
        <f t="shared" si="2"/>
        <v>0</v>
      </c>
      <c r="X20">
        <f t="shared" si="3"/>
        <v>1</v>
      </c>
      <c r="Y20">
        <f t="shared" si="4"/>
        <v>0</v>
      </c>
      <c r="Z20">
        <f t="shared" si="5"/>
        <v>0</v>
      </c>
    </row>
    <row r="21" spans="1:26" x14ac:dyDescent="0.25">
      <c r="A21" t="s">
        <v>79</v>
      </c>
      <c r="B21" s="3">
        <v>114.52</v>
      </c>
      <c r="C21" s="3">
        <v>95.75</v>
      </c>
      <c r="D21" s="3">
        <v>81.41</v>
      </c>
      <c r="E21" s="3">
        <v>117.27</v>
      </c>
      <c r="F21" s="3">
        <v>97.3</v>
      </c>
      <c r="G21" s="4">
        <v>77.739999999999995</v>
      </c>
      <c r="H21" s="4">
        <v>121.14</v>
      </c>
      <c r="I21" s="4">
        <v>103.23</v>
      </c>
      <c r="J21" s="4">
        <v>81.459999999999994</v>
      </c>
      <c r="L21">
        <v>77.739999999999995</v>
      </c>
      <c r="M21">
        <v>96.94</v>
      </c>
      <c r="N21">
        <v>35.659999999999997</v>
      </c>
      <c r="O21">
        <v>39.200000000000003</v>
      </c>
      <c r="P21">
        <v>39.07</v>
      </c>
      <c r="V21">
        <f t="shared" si="1"/>
        <v>0</v>
      </c>
      <c r="W21">
        <f t="shared" si="2"/>
        <v>0</v>
      </c>
      <c r="X21">
        <f t="shared" si="3"/>
        <v>1</v>
      </c>
      <c r="Y21">
        <f t="shared" si="4"/>
        <v>0</v>
      </c>
      <c r="Z21">
        <f t="shared" si="5"/>
        <v>0</v>
      </c>
    </row>
    <row r="22" spans="1:26" x14ac:dyDescent="0.25">
      <c r="A22" t="s">
        <v>80</v>
      </c>
      <c r="B22" s="3">
        <v>128.96</v>
      </c>
      <c r="C22" s="3">
        <v>112.07</v>
      </c>
      <c r="D22" s="3">
        <v>104.06</v>
      </c>
      <c r="E22" s="3">
        <v>131.29</v>
      </c>
      <c r="F22" s="3">
        <v>101.66</v>
      </c>
      <c r="G22" s="4">
        <v>82.28</v>
      </c>
      <c r="H22" s="3">
        <v>136.66999999999999</v>
      </c>
      <c r="I22" s="3">
        <v>109.42</v>
      </c>
      <c r="J22" s="4">
        <v>80.069999999999993</v>
      </c>
      <c r="L22">
        <v>82.28</v>
      </c>
      <c r="M22">
        <v>103.01</v>
      </c>
      <c r="N22">
        <v>94.66</v>
      </c>
      <c r="O22">
        <v>112.91</v>
      </c>
      <c r="P22">
        <v>106.01</v>
      </c>
      <c r="V22">
        <f t="shared" si="1"/>
        <v>0</v>
      </c>
      <c r="W22">
        <f t="shared" si="2"/>
        <v>0</v>
      </c>
      <c r="X22">
        <f t="shared" si="3"/>
        <v>1</v>
      </c>
      <c r="Y22">
        <f t="shared" si="4"/>
        <v>0</v>
      </c>
      <c r="Z22">
        <f t="shared" si="5"/>
        <v>0</v>
      </c>
    </row>
    <row r="23" spans="1:26" x14ac:dyDescent="0.25">
      <c r="A23" t="s">
        <v>125</v>
      </c>
      <c r="B23" s="3"/>
      <c r="C23" s="3"/>
      <c r="D23" s="3">
        <v>78.930000000000007</v>
      </c>
      <c r="E23" s="3"/>
      <c r="F23" s="3"/>
      <c r="G23" s="4">
        <v>73.3</v>
      </c>
      <c r="H23" s="3"/>
      <c r="I23" s="3"/>
      <c r="J23" s="4">
        <v>80.33</v>
      </c>
      <c r="L23">
        <v>73.3</v>
      </c>
      <c r="M23">
        <v>90.84</v>
      </c>
      <c r="N23">
        <v>80.010000000000005</v>
      </c>
      <c r="O23">
        <v>97.23</v>
      </c>
      <c r="P23">
        <v>87</v>
      </c>
      <c r="V23">
        <f t="shared" si="1"/>
        <v>0</v>
      </c>
      <c r="W23">
        <f t="shared" si="2"/>
        <v>0</v>
      </c>
      <c r="X23">
        <f t="shared" si="3"/>
        <v>1</v>
      </c>
      <c r="Y23">
        <f t="shared" si="4"/>
        <v>0</v>
      </c>
      <c r="Z23">
        <f t="shared" si="5"/>
        <v>0</v>
      </c>
    </row>
    <row r="24" spans="1:26" x14ac:dyDescent="0.25">
      <c r="A24" t="s">
        <v>139</v>
      </c>
      <c r="B24" s="3"/>
      <c r="C24" s="3"/>
      <c r="D24" s="3">
        <v>65.95</v>
      </c>
      <c r="E24" s="3"/>
      <c r="F24" s="3"/>
      <c r="G24" s="4">
        <v>64.150000000000006</v>
      </c>
      <c r="H24" s="3"/>
      <c r="I24" s="3"/>
      <c r="J24" s="4">
        <v>70.22</v>
      </c>
      <c r="L24">
        <v>64.150000000000006</v>
      </c>
      <c r="M24">
        <v>79.06</v>
      </c>
      <c r="N24">
        <v>71.239999999999995</v>
      </c>
      <c r="O24">
        <v>83.87</v>
      </c>
      <c r="P24">
        <v>76.92</v>
      </c>
      <c r="V24">
        <f t="shared" si="1"/>
        <v>0</v>
      </c>
      <c r="W24">
        <f t="shared" si="2"/>
        <v>0</v>
      </c>
      <c r="X24">
        <f t="shared" si="3"/>
        <v>1</v>
      </c>
      <c r="Y24">
        <f t="shared" si="4"/>
        <v>0</v>
      </c>
      <c r="Z24">
        <f t="shared" si="5"/>
        <v>0</v>
      </c>
    </row>
    <row r="25" spans="1:26" x14ac:dyDescent="0.25">
      <c r="A25" t="s">
        <v>134</v>
      </c>
      <c r="B25" s="3"/>
      <c r="C25" s="3"/>
      <c r="D25" s="3">
        <v>86.6</v>
      </c>
      <c r="E25" s="3"/>
      <c r="F25" s="3"/>
      <c r="G25" s="4">
        <v>59.34</v>
      </c>
      <c r="H25" s="3"/>
      <c r="I25" s="3"/>
      <c r="J25" s="4">
        <v>57.2</v>
      </c>
      <c r="L25">
        <v>59.34</v>
      </c>
      <c r="M25">
        <v>77.459999999999994</v>
      </c>
      <c r="N25">
        <v>70.94</v>
      </c>
      <c r="O25">
        <v>87.96</v>
      </c>
      <c r="P25">
        <v>83.31</v>
      </c>
      <c r="V25">
        <f t="shared" si="1"/>
        <v>0</v>
      </c>
      <c r="W25">
        <f t="shared" si="2"/>
        <v>0</v>
      </c>
      <c r="X25">
        <f t="shared" si="3"/>
        <v>1</v>
      </c>
      <c r="Y25">
        <f t="shared" si="4"/>
        <v>0</v>
      </c>
      <c r="Z25">
        <f t="shared" si="5"/>
        <v>0</v>
      </c>
    </row>
    <row r="26" spans="1:26" x14ac:dyDescent="0.25">
      <c r="A26" t="s">
        <v>135</v>
      </c>
      <c r="B26" s="3"/>
      <c r="C26" s="3"/>
      <c r="D26" s="3">
        <v>55.97</v>
      </c>
      <c r="E26" s="3"/>
      <c r="F26" s="3"/>
      <c r="G26" s="4">
        <v>45.17</v>
      </c>
      <c r="H26" s="3"/>
      <c r="I26" s="3"/>
      <c r="J26" s="4">
        <v>46.57</v>
      </c>
      <c r="L26">
        <v>45.17</v>
      </c>
      <c r="M26">
        <v>55.2</v>
      </c>
      <c r="N26">
        <v>50.74</v>
      </c>
      <c r="O26">
        <v>60.55</v>
      </c>
      <c r="P26">
        <v>57.09</v>
      </c>
      <c r="V26">
        <f t="shared" si="1"/>
        <v>0</v>
      </c>
      <c r="W26">
        <f t="shared" si="2"/>
        <v>0</v>
      </c>
      <c r="X26">
        <f t="shared" si="3"/>
        <v>1</v>
      </c>
      <c r="Y26">
        <f t="shared" si="4"/>
        <v>0</v>
      </c>
      <c r="Z26">
        <f t="shared" si="5"/>
        <v>0</v>
      </c>
    </row>
    <row r="27" spans="1:26" x14ac:dyDescent="0.25">
      <c r="A27" t="s">
        <v>136</v>
      </c>
      <c r="B27" s="3"/>
      <c r="C27" s="3"/>
      <c r="D27" s="3">
        <v>149.31</v>
      </c>
      <c r="E27" s="3"/>
      <c r="F27" s="3"/>
      <c r="G27" s="4">
        <v>148.41</v>
      </c>
      <c r="H27" s="3"/>
      <c r="I27" s="3"/>
      <c r="J27" s="4">
        <v>158.94</v>
      </c>
      <c r="L27">
        <v>148.41</v>
      </c>
      <c r="M27">
        <v>166.55</v>
      </c>
      <c r="N27">
        <v>157.66999999999999</v>
      </c>
      <c r="O27">
        <v>172.05</v>
      </c>
      <c r="P27">
        <v>164.34</v>
      </c>
      <c r="V27">
        <f t="shared" si="1"/>
        <v>1</v>
      </c>
      <c r="W27">
        <f t="shared" si="2"/>
        <v>1</v>
      </c>
      <c r="X27">
        <f t="shared" si="3"/>
        <v>1</v>
      </c>
      <c r="Y27">
        <f t="shared" si="4"/>
        <v>1</v>
      </c>
      <c r="Z27">
        <f t="shared" si="5"/>
        <v>1</v>
      </c>
    </row>
    <row r="28" spans="1:26" x14ac:dyDescent="0.25">
      <c r="A28" t="s">
        <v>137</v>
      </c>
      <c r="B28" s="3"/>
      <c r="C28" s="3"/>
      <c r="D28" s="3">
        <v>51.77</v>
      </c>
      <c r="E28" s="3"/>
      <c r="F28" s="3"/>
      <c r="G28" s="4">
        <v>51.63</v>
      </c>
      <c r="H28" s="3"/>
      <c r="I28" s="3"/>
      <c r="J28" s="4">
        <v>56.09</v>
      </c>
      <c r="L28">
        <v>51.63</v>
      </c>
      <c r="M28">
        <v>67.28</v>
      </c>
      <c r="N28">
        <v>59.5</v>
      </c>
      <c r="O28">
        <v>73.34</v>
      </c>
      <c r="P28">
        <v>66.959999999999994</v>
      </c>
      <c r="V28">
        <f t="shared" si="1"/>
        <v>0</v>
      </c>
      <c r="W28">
        <f t="shared" si="2"/>
        <v>0</v>
      </c>
      <c r="X28">
        <f t="shared" si="3"/>
        <v>1</v>
      </c>
      <c r="Y28">
        <f t="shared" si="4"/>
        <v>0</v>
      </c>
      <c r="Z28">
        <f t="shared" si="5"/>
        <v>0</v>
      </c>
    </row>
    <row r="29" spans="1:26" x14ac:dyDescent="0.25">
      <c r="A29" t="s">
        <v>138</v>
      </c>
      <c r="B29" s="3"/>
      <c r="C29" s="3"/>
      <c r="D29" s="3">
        <v>72.52</v>
      </c>
      <c r="E29" s="3"/>
      <c r="F29" s="3"/>
      <c r="G29" s="4">
        <v>62.56</v>
      </c>
      <c r="H29" s="3"/>
      <c r="I29" s="3"/>
      <c r="J29" s="4">
        <v>64.650000000000006</v>
      </c>
      <c r="L29">
        <v>62.56</v>
      </c>
      <c r="M29">
        <v>74.760000000000005</v>
      </c>
      <c r="N29">
        <v>69.23</v>
      </c>
      <c r="O29">
        <v>80.37</v>
      </c>
      <c r="P29">
        <v>76.14</v>
      </c>
      <c r="V29">
        <f t="shared" si="1"/>
        <v>0</v>
      </c>
      <c r="W29">
        <f t="shared" si="2"/>
        <v>0</v>
      </c>
      <c r="X29">
        <f t="shared" si="3"/>
        <v>1</v>
      </c>
      <c r="Y29">
        <f t="shared" si="4"/>
        <v>0</v>
      </c>
      <c r="Z29">
        <f t="shared" si="5"/>
        <v>0</v>
      </c>
    </row>
    <row r="30" spans="1:26" x14ac:dyDescent="0.25">
      <c r="A30" t="s">
        <v>140</v>
      </c>
      <c r="B30" s="3"/>
      <c r="C30" s="3"/>
      <c r="D30" s="3">
        <v>37.450000000000003</v>
      </c>
      <c r="E30" s="3"/>
      <c r="F30" s="3"/>
      <c r="G30" s="4">
        <v>35.24</v>
      </c>
      <c r="H30" s="3"/>
      <c r="I30" s="3"/>
      <c r="J30" s="4">
        <v>37.840000000000003</v>
      </c>
      <c r="L30">
        <v>35.24</v>
      </c>
      <c r="M30">
        <v>43.99</v>
      </c>
      <c r="N30">
        <v>39.299999999999997</v>
      </c>
      <c r="O30">
        <v>46.23</v>
      </c>
      <c r="P30">
        <v>41.99</v>
      </c>
      <c r="V30">
        <f t="shared" si="1"/>
        <v>0</v>
      </c>
      <c r="W30">
        <f t="shared" si="2"/>
        <v>0</v>
      </c>
      <c r="X30">
        <f t="shared" si="3"/>
        <v>1</v>
      </c>
      <c r="Y30">
        <f t="shared" si="4"/>
        <v>0</v>
      </c>
      <c r="Z30">
        <f t="shared" si="5"/>
        <v>0</v>
      </c>
    </row>
    <row r="31" spans="1:26" x14ac:dyDescent="0.25">
      <c r="A31" t="s">
        <v>141</v>
      </c>
      <c r="B31" s="3"/>
      <c r="C31" s="3"/>
      <c r="D31" s="3">
        <v>75.239999999999995</v>
      </c>
      <c r="E31" s="3"/>
      <c r="F31" s="3"/>
      <c r="G31" s="4">
        <v>55.72</v>
      </c>
      <c r="H31" s="3"/>
      <c r="I31" s="3"/>
      <c r="J31" s="4">
        <v>62.2</v>
      </c>
      <c r="L31">
        <v>55.72</v>
      </c>
      <c r="M31">
        <v>75.36</v>
      </c>
      <c r="N31">
        <v>65.260000000000005</v>
      </c>
      <c r="O31">
        <v>83.8</v>
      </c>
      <c r="P31">
        <v>75.62</v>
      </c>
      <c r="V31">
        <f t="shared" si="1"/>
        <v>0</v>
      </c>
      <c r="W31">
        <f t="shared" si="2"/>
        <v>0</v>
      </c>
      <c r="X31">
        <f t="shared" si="3"/>
        <v>1</v>
      </c>
      <c r="Y31">
        <f t="shared" si="4"/>
        <v>0</v>
      </c>
      <c r="Z31">
        <f t="shared" si="5"/>
        <v>0</v>
      </c>
    </row>
    <row r="32" spans="1:26" x14ac:dyDescent="0.25">
      <c r="A32" t="s">
        <v>42</v>
      </c>
      <c r="B32" s="3">
        <v>117.57</v>
      </c>
      <c r="C32" s="3">
        <v>105.87</v>
      </c>
      <c r="D32" s="3">
        <v>95.22</v>
      </c>
      <c r="E32" s="3">
        <v>128.61000000000001</v>
      </c>
      <c r="F32" s="3">
        <v>106.14</v>
      </c>
      <c r="G32" s="3">
        <v>87.3</v>
      </c>
      <c r="H32" s="3">
        <v>132.86000000000001</v>
      </c>
      <c r="I32" s="3">
        <v>111.71</v>
      </c>
      <c r="J32" s="3">
        <v>89.89</v>
      </c>
      <c r="L32" s="3">
        <v>87.3</v>
      </c>
      <c r="M32" s="3">
        <v>104.41</v>
      </c>
      <c r="N32" s="3">
        <v>96.91</v>
      </c>
      <c r="O32" s="3">
        <v>113.13</v>
      </c>
      <c r="P32" s="3">
        <v>106.82</v>
      </c>
      <c r="V32">
        <f t="shared" si="1"/>
        <v>1</v>
      </c>
      <c r="W32">
        <f t="shared" si="2"/>
        <v>1</v>
      </c>
      <c r="X32">
        <f t="shared" si="3"/>
        <v>1</v>
      </c>
      <c r="Y32">
        <f t="shared" si="4"/>
        <v>0</v>
      </c>
      <c r="Z32">
        <f t="shared" si="5"/>
        <v>0</v>
      </c>
    </row>
    <row r="33" spans="1:26" x14ac:dyDescent="0.25">
      <c r="A33" t="s">
        <v>83</v>
      </c>
      <c r="B33" s="3">
        <v>165.57</v>
      </c>
      <c r="C33" s="3">
        <v>132.9</v>
      </c>
      <c r="D33" s="3">
        <v>74.95</v>
      </c>
      <c r="E33" s="3">
        <v>163.82</v>
      </c>
      <c r="F33" s="3">
        <v>139.71</v>
      </c>
      <c r="G33" s="3">
        <v>107.49</v>
      </c>
      <c r="H33" s="3">
        <v>163.32</v>
      </c>
      <c r="I33" s="3">
        <v>140.06</v>
      </c>
      <c r="J33" s="3">
        <v>110.15</v>
      </c>
      <c r="L33" s="3">
        <v>107.49</v>
      </c>
      <c r="M33" s="3">
        <v>138.84</v>
      </c>
      <c r="N33" s="3">
        <v>121.57</v>
      </c>
      <c r="O33" s="3">
        <v>149.63</v>
      </c>
      <c r="P33" s="3">
        <v>131.99</v>
      </c>
      <c r="V33">
        <f t="shared" si="1"/>
        <v>1</v>
      </c>
      <c r="W33">
        <f t="shared" si="2"/>
        <v>1</v>
      </c>
      <c r="X33">
        <f t="shared" si="3"/>
        <v>1</v>
      </c>
      <c r="Y33">
        <f t="shared" si="4"/>
        <v>0</v>
      </c>
      <c r="Z33">
        <f t="shared" si="5"/>
        <v>1</v>
      </c>
    </row>
    <row r="34" spans="1:26" x14ac:dyDescent="0.25">
      <c r="A34" t="s">
        <v>84</v>
      </c>
      <c r="B34" s="3">
        <v>164.61</v>
      </c>
      <c r="C34" s="3">
        <v>132.94999999999999</v>
      </c>
      <c r="D34" s="3">
        <v>109.33</v>
      </c>
      <c r="E34" s="3">
        <v>175.65</v>
      </c>
      <c r="F34" s="3">
        <v>141.07</v>
      </c>
      <c r="G34" s="3">
        <v>105.62</v>
      </c>
      <c r="H34" s="3">
        <v>181.04</v>
      </c>
      <c r="I34" s="3">
        <v>150.85</v>
      </c>
      <c r="J34" s="3">
        <v>116.52</v>
      </c>
      <c r="L34" s="3">
        <v>105.62</v>
      </c>
      <c r="M34" s="3">
        <v>138</v>
      </c>
      <c r="N34" s="3">
        <v>120.77</v>
      </c>
      <c r="O34" s="3">
        <v>150.24</v>
      </c>
      <c r="P34" s="3">
        <v>133.58000000000001</v>
      </c>
      <c r="V34">
        <f t="shared" si="1"/>
        <v>1</v>
      </c>
      <c r="W34">
        <f t="shared" si="2"/>
        <v>1</v>
      </c>
      <c r="X34">
        <f t="shared" si="3"/>
        <v>1</v>
      </c>
      <c r="Y34">
        <f t="shared" si="4"/>
        <v>0</v>
      </c>
      <c r="Z34">
        <f t="shared" si="5"/>
        <v>1</v>
      </c>
    </row>
    <row r="35" spans="1:26" x14ac:dyDescent="0.25">
      <c r="A35" t="s">
        <v>92</v>
      </c>
      <c r="B35" s="3"/>
      <c r="C35" s="3"/>
      <c r="D35" s="3">
        <v>223.85</v>
      </c>
      <c r="E35" s="3"/>
      <c r="F35" s="3"/>
      <c r="G35" s="3">
        <v>240.43</v>
      </c>
      <c r="H35" s="3"/>
      <c r="I35" s="3"/>
      <c r="J35" s="3">
        <v>243.95</v>
      </c>
      <c r="L35" s="3">
        <v>240.43</v>
      </c>
      <c r="M35" s="3">
        <v>280.38</v>
      </c>
      <c r="N35" s="3">
        <v>260.57</v>
      </c>
      <c r="O35" s="3">
        <v>298.93</v>
      </c>
      <c r="P35" s="3">
        <v>280.52</v>
      </c>
      <c r="V35">
        <f t="shared" si="1"/>
        <v>1</v>
      </c>
      <c r="W35">
        <f t="shared" si="2"/>
        <v>1</v>
      </c>
      <c r="X35">
        <f t="shared" si="3"/>
        <v>1</v>
      </c>
      <c r="Y35">
        <f t="shared" si="4"/>
        <v>1</v>
      </c>
      <c r="Z35">
        <f t="shared" si="5"/>
        <v>1</v>
      </c>
    </row>
    <row r="36" spans="1:26" x14ac:dyDescent="0.25">
      <c r="A36" t="s">
        <v>123</v>
      </c>
      <c r="B36" s="3"/>
      <c r="C36" s="3"/>
      <c r="D36" s="3">
        <v>99.71</v>
      </c>
      <c r="E36" s="3"/>
      <c r="F36" s="3"/>
      <c r="G36" s="3">
        <v>111.26</v>
      </c>
      <c r="H36" s="3"/>
      <c r="I36" s="3"/>
      <c r="J36" s="3">
        <v>139.69</v>
      </c>
      <c r="L36" s="3">
        <v>111.26</v>
      </c>
      <c r="M36" s="3">
        <v>147.80000000000001</v>
      </c>
      <c r="N36" s="3">
        <v>126.07</v>
      </c>
      <c r="O36" s="3">
        <v>157.03</v>
      </c>
      <c r="P36" s="3">
        <v>137.51</v>
      </c>
      <c r="V36">
        <f t="shared" si="1"/>
        <v>1</v>
      </c>
      <c r="W36">
        <f t="shared" si="2"/>
        <v>1</v>
      </c>
      <c r="X36">
        <f t="shared" si="3"/>
        <v>1</v>
      </c>
      <c r="Y36">
        <f t="shared" si="4"/>
        <v>1</v>
      </c>
      <c r="Z36">
        <f t="shared" si="5"/>
        <v>1</v>
      </c>
    </row>
    <row r="37" spans="1:26" x14ac:dyDescent="0.25">
      <c r="A37" t="s">
        <v>122</v>
      </c>
      <c r="B37" s="3"/>
      <c r="C37" s="3"/>
      <c r="D37" s="3">
        <v>124.5</v>
      </c>
      <c r="E37" s="3"/>
      <c r="F37" s="3"/>
      <c r="G37" s="3">
        <v>115.1</v>
      </c>
      <c r="H37" s="3"/>
      <c r="I37" s="3"/>
      <c r="J37" s="3">
        <v>116.6</v>
      </c>
      <c r="L37" s="3">
        <v>115.1</v>
      </c>
      <c r="M37" s="3">
        <v>139.33000000000001</v>
      </c>
      <c r="N37" s="3">
        <v>128.47999999999999</v>
      </c>
      <c r="O37" s="3">
        <v>151.44</v>
      </c>
      <c r="P37" s="3">
        <v>143.18</v>
      </c>
      <c r="V37">
        <f t="shared" si="1"/>
        <v>1</v>
      </c>
      <c r="W37">
        <f t="shared" si="2"/>
        <v>1</v>
      </c>
      <c r="X37">
        <f t="shared" si="3"/>
        <v>1</v>
      </c>
      <c r="Y37">
        <f t="shared" si="4"/>
        <v>0</v>
      </c>
      <c r="Z37">
        <f t="shared" si="5"/>
        <v>1</v>
      </c>
    </row>
    <row r="38" spans="1:26" x14ac:dyDescent="0.25">
      <c r="A38" t="s">
        <v>98</v>
      </c>
      <c r="B38" s="3"/>
      <c r="C38" s="3"/>
      <c r="D38" s="3">
        <v>118.96</v>
      </c>
      <c r="E38" s="3"/>
      <c r="F38" s="3"/>
      <c r="G38" s="3">
        <v>113.12</v>
      </c>
      <c r="H38" s="3"/>
      <c r="I38" s="3"/>
      <c r="J38" s="3">
        <v>122.56</v>
      </c>
      <c r="L38" s="3">
        <v>113.12</v>
      </c>
      <c r="M38" s="3">
        <v>139.06</v>
      </c>
      <c r="N38" s="3">
        <v>125.78</v>
      </c>
      <c r="O38" s="3">
        <v>147.91</v>
      </c>
      <c r="P38" s="3">
        <v>136.43</v>
      </c>
      <c r="V38">
        <f t="shared" si="1"/>
        <v>1</v>
      </c>
      <c r="W38">
        <f t="shared" si="2"/>
        <v>1</v>
      </c>
      <c r="X38">
        <f t="shared" si="3"/>
        <v>1</v>
      </c>
      <c r="Y38">
        <f t="shared" si="4"/>
        <v>0</v>
      </c>
      <c r="Z38">
        <f t="shared" si="5"/>
        <v>1</v>
      </c>
    </row>
    <row r="39" spans="1:26" x14ac:dyDescent="0.25">
      <c r="A39" t="s">
        <v>71</v>
      </c>
      <c r="B39" s="4">
        <v>106.22</v>
      </c>
      <c r="C39" s="4">
        <v>96.73</v>
      </c>
      <c r="D39" s="4">
        <v>83.92</v>
      </c>
      <c r="E39" s="4">
        <v>101.01</v>
      </c>
      <c r="F39" s="4">
        <v>92.11</v>
      </c>
      <c r="G39" s="4">
        <v>78.06</v>
      </c>
      <c r="H39" s="4">
        <v>86.84</v>
      </c>
      <c r="I39" s="4">
        <v>76.33</v>
      </c>
      <c r="J39" s="4">
        <v>63.66</v>
      </c>
      <c r="L39" s="3">
        <v>78.06</v>
      </c>
      <c r="M39" s="3">
        <v>95.91</v>
      </c>
      <c r="N39" s="3">
        <v>89.39</v>
      </c>
      <c r="O39" s="3">
        <v>104.63</v>
      </c>
      <c r="P39" s="3">
        <v>99.47</v>
      </c>
      <c r="V39">
        <f t="shared" si="1"/>
        <v>0</v>
      </c>
      <c r="W39">
        <f t="shared" si="2"/>
        <v>0</v>
      </c>
      <c r="X39">
        <f t="shared" si="3"/>
        <v>1</v>
      </c>
      <c r="Y39">
        <f t="shared" si="4"/>
        <v>0</v>
      </c>
      <c r="Z39">
        <f t="shared" si="5"/>
        <v>0</v>
      </c>
    </row>
    <row r="40" spans="1:26" x14ac:dyDescent="0.25">
      <c r="A40" t="s">
        <v>14</v>
      </c>
      <c r="B40" s="4"/>
      <c r="C40" s="4"/>
      <c r="D40" s="3">
        <v>123.74</v>
      </c>
      <c r="E40" s="4"/>
      <c r="F40" s="4"/>
      <c r="G40" s="3">
        <v>108.83</v>
      </c>
      <c r="H40" s="4"/>
      <c r="I40" s="4"/>
      <c r="J40" s="4">
        <v>106.86</v>
      </c>
      <c r="L40" s="3">
        <v>108.83</v>
      </c>
      <c r="M40" s="3">
        <v>131.44999999999999</v>
      </c>
      <c r="N40" s="3">
        <v>123.28</v>
      </c>
      <c r="O40" s="3">
        <v>139.87</v>
      </c>
      <c r="P40" s="3">
        <v>134.08000000000001</v>
      </c>
      <c r="V40">
        <f t="shared" si="1"/>
        <v>1</v>
      </c>
      <c r="W40">
        <f t="shared" si="2"/>
        <v>1</v>
      </c>
      <c r="X40">
        <f t="shared" si="3"/>
        <v>1</v>
      </c>
      <c r="Y40">
        <f t="shared" si="4"/>
        <v>0</v>
      </c>
      <c r="Z40">
        <f t="shared" si="5"/>
        <v>1</v>
      </c>
    </row>
    <row r="41" spans="1:26" x14ac:dyDescent="0.25">
      <c r="A41" t="s">
        <v>4</v>
      </c>
      <c r="B41" s="4"/>
      <c r="C41" s="4"/>
      <c r="D41" s="3">
        <v>97.67</v>
      </c>
      <c r="E41" s="4"/>
      <c r="F41" s="4"/>
      <c r="G41" s="3">
        <v>101.42</v>
      </c>
      <c r="H41" s="4"/>
      <c r="I41" s="4"/>
      <c r="J41" s="4">
        <v>109.03</v>
      </c>
      <c r="L41" s="3">
        <v>101.42</v>
      </c>
      <c r="M41" s="3">
        <v>120.66</v>
      </c>
      <c r="N41" s="3">
        <v>111.2</v>
      </c>
      <c r="O41" s="3">
        <v>128.63</v>
      </c>
      <c r="P41" s="3">
        <v>120.57</v>
      </c>
      <c r="V41">
        <f t="shared" si="1"/>
        <v>1</v>
      </c>
      <c r="W41">
        <f t="shared" si="2"/>
        <v>1</v>
      </c>
      <c r="X41">
        <f t="shared" si="3"/>
        <v>1</v>
      </c>
      <c r="Y41">
        <f t="shared" si="4"/>
        <v>0</v>
      </c>
      <c r="Z41">
        <f t="shared" si="5"/>
        <v>1</v>
      </c>
    </row>
    <row r="42" spans="1:26" x14ac:dyDescent="0.25">
      <c r="A42" t="s">
        <v>72</v>
      </c>
      <c r="B42" s="4">
        <v>100.49</v>
      </c>
      <c r="C42" s="4">
        <v>75.75</v>
      </c>
      <c r="D42" s="4">
        <v>75.05</v>
      </c>
      <c r="E42" s="4">
        <v>140.63999999999999</v>
      </c>
      <c r="F42" s="4">
        <v>106.15</v>
      </c>
      <c r="G42" s="4">
        <v>55.97</v>
      </c>
      <c r="H42" s="4">
        <v>142.32</v>
      </c>
      <c r="I42" s="4">
        <v>114.66</v>
      </c>
      <c r="J42" s="4">
        <v>84.7</v>
      </c>
      <c r="L42" s="3">
        <v>55.97</v>
      </c>
      <c r="M42" s="3">
        <v>61.18</v>
      </c>
      <c r="N42" s="3">
        <v>59.91</v>
      </c>
      <c r="O42" s="3">
        <v>65.11</v>
      </c>
      <c r="P42" s="3">
        <v>64.36</v>
      </c>
      <c r="V42">
        <f t="shared" si="1"/>
        <v>0</v>
      </c>
      <c r="W42">
        <f t="shared" si="2"/>
        <v>0</v>
      </c>
      <c r="X42">
        <f t="shared" si="3"/>
        <v>1</v>
      </c>
      <c r="Y42">
        <f t="shared" si="4"/>
        <v>0</v>
      </c>
      <c r="Z42">
        <f t="shared" si="5"/>
        <v>0</v>
      </c>
    </row>
    <row r="43" spans="1:26" x14ac:dyDescent="0.25">
      <c r="A43" t="s">
        <v>99</v>
      </c>
      <c r="B43" s="4"/>
      <c r="C43" s="4"/>
      <c r="D43" s="3">
        <v>79.349999999999994</v>
      </c>
      <c r="E43" s="4"/>
      <c r="F43" s="4"/>
      <c r="G43" s="3">
        <v>69.989999999999995</v>
      </c>
      <c r="H43" s="4"/>
      <c r="I43" s="4"/>
      <c r="J43" s="4">
        <v>57.76</v>
      </c>
      <c r="L43" s="3">
        <v>69.989999999999995</v>
      </c>
      <c r="M43" s="3">
        <v>83.87</v>
      </c>
      <c r="N43" s="3">
        <v>79.12</v>
      </c>
      <c r="O43" s="3">
        <v>92.15</v>
      </c>
      <c r="P43" s="3">
        <v>88.27</v>
      </c>
      <c r="V43">
        <f t="shared" si="1"/>
        <v>0</v>
      </c>
      <c r="W43">
        <f t="shared" si="2"/>
        <v>0</v>
      </c>
      <c r="X43">
        <f t="shared" si="3"/>
        <v>1</v>
      </c>
      <c r="Y43">
        <f t="shared" si="4"/>
        <v>0</v>
      </c>
      <c r="Z43">
        <f t="shared" si="5"/>
        <v>0</v>
      </c>
    </row>
    <row r="44" spans="1:26" x14ac:dyDescent="0.25">
      <c r="A44" t="s">
        <v>5</v>
      </c>
      <c r="B44" s="4">
        <v>110.21</v>
      </c>
      <c r="C44" s="4">
        <v>81.739999999999995</v>
      </c>
      <c r="D44" s="4">
        <v>33.06</v>
      </c>
      <c r="E44" s="4">
        <v>118.93</v>
      </c>
      <c r="F44" s="4">
        <v>95.15</v>
      </c>
      <c r="G44" s="4">
        <v>62.98</v>
      </c>
      <c r="H44" s="4">
        <v>124.08</v>
      </c>
      <c r="I44" s="4">
        <v>109.64</v>
      </c>
      <c r="J44" s="4">
        <v>83.61</v>
      </c>
      <c r="L44">
        <v>62.98</v>
      </c>
      <c r="M44">
        <v>85.48</v>
      </c>
      <c r="N44">
        <v>70.709999999999994</v>
      </c>
      <c r="O44">
        <v>92.04</v>
      </c>
      <c r="P44">
        <v>77.44</v>
      </c>
      <c r="V44">
        <f t="shared" si="1"/>
        <v>0</v>
      </c>
      <c r="W44">
        <f t="shared" si="2"/>
        <v>0</v>
      </c>
      <c r="X44">
        <f t="shared" si="3"/>
        <v>1</v>
      </c>
      <c r="Y44">
        <f t="shared" si="4"/>
        <v>0</v>
      </c>
      <c r="Z44">
        <f t="shared" si="5"/>
        <v>0</v>
      </c>
    </row>
    <row r="45" spans="1:26" x14ac:dyDescent="0.25">
      <c r="A45" t="s">
        <v>100</v>
      </c>
      <c r="B45" s="4"/>
      <c r="C45" s="4"/>
      <c r="D45" s="3">
        <v>56.34</v>
      </c>
      <c r="E45" s="4"/>
      <c r="F45" s="4"/>
      <c r="G45" s="3">
        <v>80.88</v>
      </c>
      <c r="H45" s="4"/>
      <c r="I45" s="4"/>
      <c r="J45" s="4">
        <v>97.14</v>
      </c>
      <c r="L45">
        <v>80.88</v>
      </c>
      <c r="M45">
        <v>102.13</v>
      </c>
      <c r="N45">
        <v>89.12</v>
      </c>
      <c r="O45">
        <v>109.15</v>
      </c>
      <c r="P45">
        <v>97.33</v>
      </c>
      <c r="V45">
        <f t="shared" si="1"/>
        <v>0</v>
      </c>
      <c r="W45">
        <f t="shared" si="2"/>
        <v>0</v>
      </c>
      <c r="X45">
        <f t="shared" si="3"/>
        <v>1</v>
      </c>
      <c r="Y45">
        <f t="shared" si="4"/>
        <v>0</v>
      </c>
      <c r="Z45">
        <f t="shared" si="5"/>
        <v>0</v>
      </c>
    </row>
    <row r="46" spans="1:26" x14ac:dyDescent="0.25">
      <c r="A46" t="s">
        <v>101</v>
      </c>
      <c r="B46" s="4"/>
      <c r="C46" s="4"/>
      <c r="D46" s="3">
        <v>34.04</v>
      </c>
      <c r="E46" s="4"/>
      <c r="F46" s="4"/>
      <c r="G46" s="3">
        <v>49.25</v>
      </c>
      <c r="H46" s="4"/>
      <c r="I46" s="4"/>
      <c r="J46" s="4">
        <v>69.02</v>
      </c>
      <c r="L46">
        <v>49.25</v>
      </c>
      <c r="M46">
        <v>69.28</v>
      </c>
      <c r="N46">
        <v>54.11</v>
      </c>
      <c r="O46">
        <v>72.34</v>
      </c>
      <c r="P46">
        <v>57.45</v>
      </c>
      <c r="V46">
        <f t="shared" si="1"/>
        <v>0</v>
      </c>
      <c r="W46">
        <f t="shared" si="2"/>
        <v>0</v>
      </c>
      <c r="X46">
        <f t="shared" si="3"/>
        <v>1</v>
      </c>
      <c r="Y46">
        <f t="shared" si="4"/>
        <v>0</v>
      </c>
      <c r="Z46">
        <f t="shared" si="5"/>
        <v>0</v>
      </c>
    </row>
    <row r="47" spans="1:26" x14ac:dyDescent="0.25">
      <c r="A47" t="s">
        <v>102</v>
      </c>
      <c r="B47" s="4"/>
      <c r="C47" s="4"/>
      <c r="D47" s="3">
        <v>63.28</v>
      </c>
      <c r="E47" s="4"/>
      <c r="F47" s="4"/>
      <c r="G47" s="3">
        <v>74.67</v>
      </c>
      <c r="H47" s="4"/>
      <c r="I47" s="4"/>
      <c r="J47" s="4">
        <v>98.61</v>
      </c>
      <c r="L47">
        <v>74.67</v>
      </c>
      <c r="M47">
        <v>101.57</v>
      </c>
      <c r="N47">
        <v>81.739999999999995</v>
      </c>
      <c r="O47">
        <v>107.41</v>
      </c>
      <c r="P47">
        <v>89.05</v>
      </c>
      <c r="V47">
        <f t="shared" si="1"/>
        <v>0</v>
      </c>
      <c r="W47">
        <f t="shared" si="2"/>
        <v>0</v>
      </c>
      <c r="X47">
        <f t="shared" si="3"/>
        <v>1</v>
      </c>
      <c r="Y47">
        <f t="shared" si="4"/>
        <v>0</v>
      </c>
      <c r="Z47">
        <f t="shared" si="5"/>
        <v>0</v>
      </c>
    </row>
    <row r="48" spans="1:26" x14ac:dyDescent="0.25">
      <c r="A48" t="s">
        <v>70</v>
      </c>
      <c r="B48" s="4">
        <v>103.32</v>
      </c>
      <c r="C48" s="4">
        <v>81.13</v>
      </c>
      <c r="D48" s="4">
        <v>56.61</v>
      </c>
      <c r="E48" s="4">
        <v>105.1</v>
      </c>
      <c r="F48" s="4">
        <v>90.24</v>
      </c>
      <c r="G48" s="4">
        <v>71.05</v>
      </c>
      <c r="H48" s="4">
        <v>107.7</v>
      </c>
      <c r="I48" s="4">
        <v>95.03</v>
      </c>
      <c r="J48" s="4">
        <v>76.31</v>
      </c>
      <c r="L48">
        <v>71.05</v>
      </c>
      <c r="M48">
        <v>88.07</v>
      </c>
      <c r="N48">
        <v>78</v>
      </c>
      <c r="O48">
        <v>91.66</v>
      </c>
      <c r="P48">
        <v>81.14</v>
      </c>
      <c r="V48">
        <f t="shared" si="1"/>
        <v>0</v>
      </c>
      <c r="W48">
        <f t="shared" si="2"/>
        <v>0</v>
      </c>
      <c r="X48">
        <f t="shared" si="3"/>
        <v>1</v>
      </c>
      <c r="Y48">
        <f t="shared" si="4"/>
        <v>0</v>
      </c>
      <c r="Z48">
        <f t="shared" si="5"/>
        <v>0</v>
      </c>
    </row>
    <row r="49" spans="1:26" x14ac:dyDescent="0.25">
      <c r="A49" t="s">
        <v>10</v>
      </c>
      <c r="B49" s="4"/>
      <c r="C49" s="4"/>
      <c r="D49" s="4">
        <v>38.630000000000003</v>
      </c>
      <c r="E49" s="4"/>
      <c r="F49" s="4"/>
      <c r="G49" s="4">
        <v>37</v>
      </c>
      <c r="H49" s="4"/>
      <c r="I49" s="4"/>
      <c r="J49" s="4">
        <v>36.78</v>
      </c>
      <c r="L49">
        <v>37</v>
      </c>
      <c r="M49">
        <v>41.26</v>
      </c>
      <c r="N49">
        <v>39.909999999999997</v>
      </c>
      <c r="O49">
        <v>43.3</v>
      </c>
      <c r="P49">
        <v>42.33</v>
      </c>
      <c r="V49">
        <f t="shared" si="1"/>
        <v>0</v>
      </c>
      <c r="W49">
        <f t="shared" si="2"/>
        <v>0</v>
      </c>
      <c r="X49">
        <f t="shared" si="3"/>
        <v>1</v>
      </c>
      <c r="Y49">
        <f t="shared" si="4"/>
        <v>0</v>
      </c>
      <c r="Z49">
        <f t="shared" si="5"/>
        <v>0</v>
      </c>
    </row>
    <row r="50" spans="1:26" x14ac:dyDescent="0.25">
      <c r="A50" s="1" t="s">
        <v>81</v>
      </c>
      <c r="B50" s="1">
        <f t="shared" ref="B50:J50" si="6">AVERAGE(B4:B49)</f>
        <v>120.62153846153848</v>
      </c>
      <c r="C50" s="1">
        <f t="shared" si="6"/>
        <v>98.633846153846136</v>
      </c>
      <c r="D50" s="1">
        <f t="shared" si="6"/>
        <v>85.704999999999998</v>
      </c>
      <c r="E50" s="1">
        <f t="shared" si="6"/>
        <v>128.52538461538464</v>
      </c>
      <c r="F50" s="1">
        <f t="shared" si="6"/>
        <v>104.92692307692309</v>
      </c>
      <c r="G50" s="1">
        <f t="shared" si="6"/>
        <v>81.84260869565216</v>
      </c>
      <c r="H50" s="1">
        <f t="shared" si="6"/>
        <v>132.38999999999999</v>
      </c>
      <c r="I50" s="1">
        <f t="shared" si="6"/>
        <v>111.09615384615384</v>
      </c>
      <c r="J50" s="1">
        <f t="shared" si="6"/>
        <v>86.987391304347824</v>
      </c>
      <c r="K50" s="1"/>
      <c r="L50" s="1">
        <f>AVERAGE(L4:L49)</f>
        <v>81.84260869565216</v>
      </c>
      <c r="M50" s="1">
        <f>AVERAGE(M4:M49)</f>
        <v>101.14673913043477</v>
      </c>
      <c r="N50" s="1">
        <f>AVERAGE(N4:N49)</f>
        <v>90.11847826086958</v>
      </c>
      <c r="O50" s="1">
        <f>AVERAGE(O4:O49)</f>
        <v>107.47369565217393</v>
      </c>
      <c r="P50" s="1">
        <f>AVERAGE(P4:P49)</f>
        <v>98.802391304347807</v>
      </c>
      <c r="R50" s="1"/>
      <c r="V50" s="1"/>
      <c r="W50" s="1"/>
      <c r="X50" s="1"/>
      <c r="Y50" s="1"/>
      <c r="Z50" s="1"/>
    </row>
    <row r="51" spans="1:26" x14ac:dyDescent="0.25">
      <c r="A51" s="1" t="s">
        <v>159</v>
      </c>
      <c r="B51" s="1">
        <f t="shared" ref="B51:J51" si="7">MEDIAN(B4:B50)</f>
        <v>116.53</v>
      </c>
      <c r="C51" s="1">
        <f t="shared" si="7"/>
        <v>97.68192307692307</v>
      </c>
      <c r="D51" s="1">
        <f t="shared" si="7"/>
        <v>81</v>
      </c>
      <c r="E51" s="1">
        <f t="shared" si="7"/>
        <v>128.56769230769231</v>
      </c>
      <c r="F51" s="1">
        <f t="shared" si="7"/>
        <v>100.82</v>
      </c>
      <c r="G51" s="1">
        <f t="shared" si="7"/>
        <v>76.08</v>
      </c>
      <c r="H51" s="1">
        <f t="shared" si="7"/>
        <v>132.625</v>
      </c>
      <c r="I51" s="1">
        <f t="shared" si="7"/>
        <v>110.36807692307693</v>
      </c>
      <c r="J51" s="1">
        <f t="shared" si="7"/>
        <v>80.33</v>
      </c>
      <c r="K51" s="1"/>
      <c r="L51" s="1">
        <f>MEDIAN(L4:L50)</f>
        <v>76.08</v>
      </c>
      <c r="M51" s="1">
        <f>MEDIAN(M4:M50)</f>
        <v>94.86</v>
      </c>
      <c r="N51" s="1">
        <f>MEDIAN(N4:N50)</f>
        <v>81.739999999999995</v>
      </c>
      <c r="O51" s="1">
        <f>MEDIAN(O4:O50)</f>
        <v>100.09</v>
      </c>
      <c r="P51" s="1">
        <f>MEDIAN(P4:P50)</f>
        <v>89.05</v>
      </c>
      <c r="R51" s="1"/>
      <c r="V51" s="1"/>
      <c r="W51" s="1"/>
      <c r="X51" s="1"/>
      <c r="Y51" s="1"/>
      <c r="Z51" s="1"/>
    </row>
    <row r="52" spans="1:26" x14ac:dyDescent="0.25">
      <c r="B52" s="4"/>
      <c r="C52" s="4"/>
      <c r="D52" s="4"/>
      <c r="E52" s="4"/>
      <c r="F52" s="4"/>
      <c r="G52" s="4"/>
      <c r="H52" s="4"/>
      <c r="I52" s="4"/>
      <c r="J52" s="4"/>
    </row>
    <row r="53" spans="1:26" x14ac:dyDescent="0.25">
      <c r="A53" s="1" t="s">
        <v>18</v>
      </c>
      <c r="B53" s="4"/>
      <c r="C53" s="4"/>
      <c r="D53" s="4"/>
      <c r="E53" s="4"/>
      <c r="F53" s="4"/>
      <c r="G53" s="4"/>
      <c r="H53" s="4"/>
      <c r="I53" s="4"/>
      <c r="J53" s="4"/>
      <c r="L53" s="6" t="s">
        <v>120</v>
      </c>
      <c r="M53" s="6" t="s">
        <v>121</v>
      </c>
      <c r="N53" s="6" t="s">
        <v>127</v>
      </c>
      <c r="O53" s="6" t="s">
        <v>128</v>
      </c>
      <c r="P53" s="6" t="s">
        <v>129</v>
      </c>
      <c r="V53" s="6" t="s">
        <v>120</v>
      </c>
      <c r="W53" s="6" t="s">
        <v>121</v>
      </c>
      <c r="X53" s="6" t="s">
        <v>127</v>
      </c>
      <c r="Y53" s="6" t="s">
        <v>128</v>
      </c>
      <c r="Z53" s="6" t="s">
        <v>129</v>
      </c>
    </row>
    <row r="54" spans="1:26" x14ac:dyDescent="0.25">
      <c r="A54" s="2" t="s">
        <v>110</v>
      </c>
      <c r="B54" s="4"/>
      <c r="C54" s="4"/>
      <c r="D54" s="4">
        <v>85.79</v>
      </c>
      <c r="E54" s="4"/>
      <c r="F54" s="4"/>
      <c r="G54" s="4">
        <v>82.42</v>
      </c>
      <c r="H54" s="4"/>
      <c r="I54" s="4"/>
      <c r="J54" s="4">
        <v>83.34</v>
      </c>
      <c r="L54">
        <v>82.42</v>
      </c>
      <c r="M54">
        <v>94.99</v>
      </c>
      <c r="N54">
        <v>90.01</v>
      </c>
      <c r="O54">
        <v>99.89</v>
      </c>
      <c r="P54">
        <v>96.13</v>
      </c>
      <c r="V54">
        <f>IF(L54&lt;V$109,1,0)</f>
        <v>1</v>
      </c>
      <c r="W54">
        <f t="shared" ref="W54:Z54" si="8">IF(M54&lt;W$109,1,0)</f>
        <v>1</v>
      </c>
      <c r="X54">
        <f t="shared" si="8"/>
        <v>0</v>
      </c>
      <c r="Y54">
        <f t="shared" si="8"/>
        <v>1</v>
      </c>
      <c r="Z54">
        <f t="shared" si="8"/>
        <v>1</v>
      </c>
    </row>
    <row r="55" spans="1:26" x14ac:dyDescent="0.25">
      <c r="A55" s="2" t="s">
        <v>114</v>
      </c>
      <c r="B55" s="4"/>
      <c r="C55" s="4"/>
      <c r="D55" s="4">
        <v>83.45</v>
      </c>
      <c r="E55" s="4"/>
      <c r="F55" s="4"/>
      <c r="G55" s="4">
        <v>77.900000000000006</v>
      </c>
      <c r="H55" s="4"/>
      <c r="I55" s="4"/>
      <c r="J55" s="4">
        <v>82.11</v>
      </c>
      <c r="L55">
        <v>77.900000000000006</v>
      </c>
      <c r="M55">
        <v>98.06</v>
      </c>
      <c r="N55">
        <v>89.23</v>
      </c>
      <c r="O55">
        <v>108.21</v>
      </c>
      <c r="P55">
        <v>100.62</v>
      </c>
      <c r="V55">
        <f t="shared" ref="V55:V106" si="9">IF(L55&lt;V$109,1,0)</f>
        <v>1</v>
      </c>
      <c r="W55">
        <f t="shared" ref="W55:W106" si="10">IF(M55&lt;W$109,1,0)</f>
        <v>1</v>
      </c>
      <c r="X55">
        <f t="shared" ref="X55:X106" si="11">IF(N55&lt;X$109,1,0)</f>
        <v>0</v>
      </c>
      <c r="Y55">
        <f t="shared" ref="Y55:Y106" si="12">IF(O55&lt;Y$109,1,0)</f>
        <v>1</v>
      </c>
      <c r="Z55">
        <f t="shared" ref="Z55:Z106" si="13">IF(P55&lt;Z$109,1,0)</f>
        <v>1</v>
      </c>
    </row>
    <row r="56" spans="1:26" x14ac:dyDescent="0.25">
      <c r="A56" s="2" t="s">
        <v>115</v>
      </c>
      <c r="B56" s="4"/>
      <c r="C56" s="4"/>
      <c r="D56" s="4">
        <v>63</v>
      </c>
      <c r="E56" s="4"/>
      <c r="F56" s="4"/>
      <c r="G56" s="4">
        <v>57.88</v>
      </c>
      <c r="H56" s="4"/>
      <c r="I56" s="4"/>
      <c r="J56" s="4">
        <v>60.7</v>
      </c>
      <c r="L56">
        <v>57.88</v>
      </c>
      <c r="M56">
        <v>75.599999999999994</v>
      </c>
      <c r="N56">
        <v>67.72</v>
      </c>
      <c r="O56">
        <v>83.19</v>
      </c>
      <c r="P56">
        <v>76.569999999999993</v>
      </c>
      <c r="V56">
        <f t="shared" si="9"/>
        <v>1</v>
      </c>
      <c r="W56">
        <f t="shared" si="10"/>
        <v>1</v>
      </c>
      <c r="X56">
        <f t="shared" si="11"/>
        <v>0</v>
      </c>
      <c r="Y56">
        <f t="shared" si="12"/>
        <v>1</v>
      </c>
      <c r="Z56">
        <f t="shared" si="13"/>
        <v>1</v>
      </c>
    </row>
    <row r="57" spans="1:26" x14ac:dyDescent="0.25">
      <c r="A57" s="2" t="s">
        <v>116</v>
      </c>
      <c r="B57" s="4"/>
      <c r="C57" s="4"/>
      <c r="D57" s="4">
        <v>102.93</v>
      </c>
      <c r="E57" s="4"/>
      <c r="F57" s="4"/>
      <c r="G57" s="4">
        <v>98.98</v>
      </c>
      <c r="H57" s="4"/>
      <c r="I57" s="4"/>
      <c r="J57" s="4">
        <v>95.7</v>
      </c>
      <c r="L57">
        <v>98.98</v>
      </c>
      <c r="M57">
        <v>120.41</v>
      </c>
      <c r="N57">
        <v>111.73</v>
      </c>
      <c r="O57">
        <v>132.21</v>
      </c>
      <c r="P57">
        <v>124.32</v>
      </c>
      <c r="V57">
        <f t="shared" si="9"/>
        <v>0</v>
      </c>
      <c r="W57">
        <f t="shared" si="10"/>
        <v>0</v>
      </c>
      <c r="X57">
        <f t="shared" si="11"/>
        <v>0</v>
      </c>
      <c r="Y57">
        <f t="shared" si="12"/>
        <v>1</v>
      </c>
      <c r="Z57">
        <f t="shared" si="13"/>
        <v>0</v>
      </c>
    </row>
    <row r="58" spans="1:26" x14ac:dyDescent="0.25">
      <c r="A58" s="2" t="s">
        <v>117</v>
      </c>
      <c r="B58" s="4"/>
      <c r="C58" s="4"/>
      <c r="D58" s="4">
        <v>79.489999999999995</v>
      </c>
      <c r="E58" s="4"/>
      <c r="F58" s="4"/>
      <c r="G58" s="4">
        <v>84.22</v>
      </c>
      <c r="H58" s="4"/>
      <c r="I58" s="4"/>
      <c r="J58" s="4">
        <v>84.54</v>
      </c>
      <c r="L58">
        <v>84.22</v>
      </c>
      <c r="M58">
        <v>97.74</v>
      </c>
      <c r="N58">
        <v>93.82</v>
      </c>
      <c r="O58">
        <v>105.26</v>
      </c>
      <c r="P58">
        <v>102.12</v>
      </c>
      <c r="V58">
        <f t="shared" si="9"/>
        <v>0</v>
      </c>
      <c r="W58">
        <f t="shared" si="10"/>
        <v>1</v>
      </c>
      <c r="X58">
        <f t="shared" si="11"/>
        <v>0</v>
      </c>
      <c r="Y58">
        <f t="shared" si="12"/>
        <v>1</v>
      </c>
      <c r="Z58">
        <f t="shared" si="13"/>
        <v>1</v>
      </c>
    </row>
    <row r="59" spans="1:26" x14ac:dyDescent="0.25">
      <c r="A59" s="2" t="s">
        <v>118</v>
      </c>
      <c r="B59" s="4"/>
      <c r="C59" s="4"/>
      <c r="D59" s="4">
        <v>114.56</v>
      </c>
      <c r="E59" s="4"/>
      <c r="F59" s="4"/>
      <c r="G59" s="4">
        <v>118.75</v>
      </c>
      <c r="H59" s="4"/>
      <c r="I59" s="4"/>
      <c r="J59" s="4">
        <v>123.27</v>
      </c>
      <c r="L59">
        <v>118.75</v>
      </c>
      <c r="M59">
        <v>136.66999999999999</v>
      </c>
      <c r="N59">
        <v>128.33000000000001</v>
      </c>
      <c r="O59">
        <v>142.86000000000001</v>
      </c>
      <c r="P59">
        <v>135.81</v>
      </c>
      <c r="V59">
        <f t="shared" si="9"/>
        <v>0</v>
      </c>
      <c r="W59">
        <f t="shared" si="10"/>
        <v>0</v>
      </c>
      <c r="X59">
        <f t="shared" si="11"/>
        <v>0</v>
      </c>
      <c r="Y59">
        <f t="shared" si="12"/>
        <v>1</v>
      </c>
      <c r="Z59">
        <f t="shared" si="13"/>
        <v>0</v>
      </c>
    </row>
    <row r="60" spans="1:26" x14ac:dyDescent="0.25">
      <c r="A60" s="2" t="s">
        <v>119</v>
      </c>
      <c r="B60" s="4"/>
      <c r="C60" s="4"/>
      <c r="D60" s="4">
        <v>115.66</v>
      </c>
      <c r="E60" s="4"/>
      <c r="F60" s="4"/>
      <c r="G60" s="4">
        <v>117.25</v>
      </c>
      <c r="H60" s="4"/>
      <c r="I60" s="4"/>
      <c r="J60" s="4">
        <v>123.55</v>
      </c>
      <c r="L60">
        <v>117.25</v>
      </c>
      <c r="M60">
        <v>140.5</v>
      </c>
      <c r="N60">
        <v>129.66999999999999</v>
      </c>
      <c r="O60">
        <v>149.62</v>
      </c>
      <c r="P60">
        <v>140.47999999999999</v>
      </c>
      <c r="V60">
        <f t="shared" si="9"/>
        <v>0</v>
      </c>
      <c r="W60">
        <f t="shared" si="10"/>
        <v>0</v>
      </c>
      <c r="X60">
        <f t="shared" si="11"/>
        <v>0</v>
      </c>
      <c r="Y60">
        <f t="shared" si="12"/>
        <v>1</v>
      </c>
      <c r="Z60">
        <f t="shared" si="13"/>
        <v>0</v>
      </c>
    </row>
    <row r="61" spans="1:26" x14ac:dyDescent="0.25">
      <c r="A61" s="2" t="s">
        <v>49</v>
      </c>
      <c r="B61" s="4"/>
      <c r="C61" s="4"/>
      <c r="D61" s="4">
        <v>169.45</v>
      </c>
      <c r="E61" s="4"/>
      <c r="F61" s="4"/>
      <c r="G61" s="4">
        <v>165.32</v>
      </c>
      <c r="H61" s="4"/>
      <c r="I61" s="4"/>
      <c r="J61" s="4">
        <v>173.92</v>
      </c>
      <c r="L61">
        <v>165.32</v>
      </c>
      <c r="M61">
        <v>200.55</v>
      </c>
      <c r="N61">
        <v>184.04</v>
      </c>
      <c r="O61">
        <v>214.28</v>
      </c>
      <c r="P61">
        <v>199.84</v>
      </c>
      <c r="V61">
        <f t="shared" si="9"/>
        <v>0</v>
      </c>
      <c r="W61">
        <f t="shared" si="10"/>
        <v>0</v>
      </c>
      <c r="X61">
        <f t="shared" si="11"/>
        <v>0</v>
      </c>
      <c r="Y61">
        <f t="shared" si="12"/>
        <v>0</v>
      </c>
      <c r="Z61">
        <f t="shared" si="13"/>
        <v>0</v>
      </c>
    </row>
    <row r="62" spans="1:26" x14ac:dyDescent="0.25">
      <c r="A62" s="2" t="s">
        <v>62</v>
      </c>
      <c r="B62" s="4"/>
      <c r="C62" s="4"/>
      <c r="D62" s="4">
        <v>135.11000000000001</v>
      </c>
      <c r="E62" s="4"/>
      <c r="F62" s="4"/>
      <c r="G62" s="4">
        <v>123.2</v>
      </c>
      <c r="H62" s="4"/>
      <c r="I62" s="4"/>
      <c r="J62" s="4">
        <v>134.4</v>
      </c>
      <c r="L62">
        <v>123.2</v>
      </c>
      <c r="M62">
        <v>160.79</v>
      </c>
      <c r="N62">
        <v>143.54</v>
      </c>
      <c r="O62">
        <v>178.1</v>
      </c>
      <c r="P62">
        <v>161.72</v>
      </c>
      <c r="V62">
        <f t="shared" si="9"/>
        <v>0</v>
      </c>
      <c r="W62">
        <f t="shared" si="10"/>
        <v>0</v>
      </c>
      <c r="X62">
        <f t="shared" si="11"/>
        <v>0</v>
      </c>
      <c r="Y62">
        <f t="shared" si="12"/>
        <v>0</v>
      </c>
      <c r="Z62">
        <f t="shared" si="13"/>
        <v>0</v>
      </c>
    </row>
    <row r="63" spans="1:26" x14ac:dyDescent="0.25">
      <c r="A63" s="2" t="s">
        <v>88</v>
      </c>
      <c r="B63" s="4"/>
      <c r="C63" s="4"/>
      <c r="D63" s="4">
        <v>139.04</v>
      </c>
      <c r="E63" s="4"/>
      <c r="F63" s="4"/>
      <c r="G63" s="4">
        <v>147.06</v>
      </c>
      <c r="H63" s="4"/>
      <c r="I63" s="4"/>
      <c r="J63" s="4">
        <v>159.1</v>
      </c>
      <c r="L63">
        <v>147.06</v>
      </c>
      <c r="M63">
        <v>181.63</v>
      </c>
      <c r="N63">
        <v>163.61000000000001</v>
      </c>
      <c r="O63">
        <v>193.63</v>
      </c>
      <c r="P63">
        <v>176.81</v>
      </c>
      <c r="V63">
        <f t="shared" si="9"/>
        <v>0</v>
      </c>
      <c r="W63">
        <f t="shared" si="10"/>
        <v>0</v>
      </c>
      <c r="X63">
        <f t="shared" si="11"/>
        <v>0</v>
      </c>
      <c r="Y63">
        <f t="shared" si="12"/>
        <v>0</v>
      </c>
      <c r="Z63">
        <f t="shared" si="13"/>
        <v>0</v>
      </c>
    </row>
    <row r="64" spans="1:26" x14ac:dyDescent="0.25">
      <c r="A64" t="s">
        <v>31</v>
      </c>
      <c r="B64" s="3">
        <v>182.78</v>
      </c>
      <c r="C64" s="3">
        <v>151.72999999999999</v>
      </c>
      <c r="D64" s="3">
        <v>129.29</v>
      </c>
      <c r="E64" s="3">
        <v>189.3</v>
      </c>
      <c r="F64" s="3">
        <v>157.16</v>
      </c>
      <c r="G64" s="3">
        <v>130.22999999999999</v>
      </c>
      <c r="H64" s="3">
        <v>198.41</v>
      </c>
      <c r="I64" s="3">
        <v>171.17</v>
      </c>
      <c r="J64" s="3">
        <v>137.43</v>
      </c>
      <c r="L64" s="3">
        <v>130.22999999999999</v>
      </c>
      <c r="M64" s="3">
        <v>158.71</v>
      </c>
      <c r="N64" s="3">
        <v>145.36000000000001</v>
      </c>
      <c r="O64" s="3">
        <v>171.85</v>
      </c>
      <c r="P64" s="3">
        <v>158.66999999999999</v>
      </c>
      <c r="V64">
        <f t="shared" si="9"/>
        <v>0</v>
      </c>
      <c r="W64">
        <f t="shared" si="10"/>
        <v>0</v>
      </c>
      <c r="X64">
        <f t="shared" si="11"/>
        <v>0</v>
      </c>
      <c r="Y64">
        <f t="shared" si="12"/>
        <v>0</v>
      </c>
      <c r="Z64">
        <f t="shared" si="13"/>
        <v>0</v>
      </c>
    </row>
    <row r="65" spans="1:26" x14ac:dyDescent="0.25">
      <c r="A65" t="s">
        <v>33</v>
      </c>
      <c r="B65" s="4"/>
      <c r="C65" s="4"/>
      <c r="D65" s="4">
        <v>130.94999999999999</v>
      </c>
      <c r="E65" s="4"/>
      <c r="F65" s="4"/>
      <c r="G65" s="4">
        <v>135.04</v>
      </c>
      <c r="H65" s="4"/>
      <c r="I65" s="4"/>
      <c r="J65" s="4">
        <v>146</v>
      </c>
      <c r="L65">
        <v>135.04</v>
      </c>
      <c r="M65">
        <v>158.06</v>
      </c>
      <c r="N65">
        <v>148.21</v>
      </c>
      <c r="O65">
        <v>169.46</v>
      </c>
      <c r="P65">
        <v>159.87</v>
      </c>
      <c r="V65">
        <f t="shared" si="9"/>
        <v>0</v>
      </c>
      <c r="W65">
        <f t="shared" si="10"/>
        <v>0</v>
      </c>
      <c r="X65">
        <f t="shared" si="11"/>
        <v>0</v>
      </c>
      <c r="Y65">
        <f t="shared" si="12"/>
        <v>0</v>
      </c>
      <c r="Z65">
        <f t="shared" si="13"/>
        <v>0</v>
      </c>
    </row>
    <row r="66" spans="1:26" x14ac:dyDescent="0.25">
      <c r="A66" t="s">
        <v>41</v>
      </c>
      <c r="B66" s="4"/>
      <c r="C66" s="4"/>
      <c r="D66" s="4">
        <v>34.979999999999997</v>
      </c>
      <c r="E66" s="4"/>
      <c r="F66" s="4"/>
      <c r="G66" s="4">
        <v>36.450000000000003</v>
      </c>
      <c r="H66" s="4"/>
      <c r="I66" s="4"/>
      <c r="J66" s="4">
        <v>40.1</v>
      </c>
      <c r="L66">
        <v>36.450000000000003</v>
      </c>
      <c r="M66">
        <v>42.22</v>
      </c>
      <c r="N66">
        <v>39.049999999999997</v>
      </c>
      <c r="O66">
        <v>43.72</v>
      </c>
      <c r="P66">
        <v>40.83</v>
      </c>
      <c r="V66">
        <f t="shared" si="9"/>
        <v>1</v>
      </c>
      <c r="W66">
        <f t="shared" si="10"/>
        <v>1</v>
      </c>
      <c r="X66">
        <f t="shared" si="11"/>
        <v>0</v>
      </c>
      <c r="Y66">
        <f t="shared" si="12"/>
        <v>1</v>
      </c>
      <c r="Z66">
        <f t="shared" si="13"/>
        <v>1</v>
      </c>
    </row>
    <row r="67" spans="1:26" x14ac:dyDescent="0.25">
      <c r="A67" s="2" t="s">
        <v>60</v>
      </c>
      <c r="B67" s="4"/>
      <c r="C67" s="4"/>
      <c r="D67" s="4">
        <v>191.16</v>
      </c>
      <c r="E67" s="4"/>
      <c r="F67" s="4"/>
      <c r="G67" s="4">
        <v>215.13</v>
      </c>
      <c r="H67" s="4"/>
      <c r="I67" s="4"/>
      <c r="J67" s="4">
        <v>252.04</v>
      </c>
      <c r="L67">
        <v>215.13</v>
      </c>
      <c r="M67">
        <v>272.89999999999998</v>
      </c>
      <c r="N67">
        <v>243.08</v>
      </c>
      <c r="O67">
        <v>288.29000000000002</v>
      </c>
      <c r="P67">
        <v>261.76</v>
      </c>
      <c r="V67">
        <f t="shared" si="9"/>
        <v>0</v>
      </c>
      <c r="W67">
        <f t="shared" si="10"/>
        <v>0</v>
      </c>
      <c r="X67">
        <f t="shared" si="11"/>
        <v>0</v>
      </c>
      <c r="Y67">
        <f t="shared" si="12"/>
        <v>0</v>
      </c>
      <c r="Z67">
        <f t="shared" si="13"/>
        <v>0</v>
      </c>
    </row>
    <row r="68" spans="1:26" x14ac:dyDescent="0.25">
      <c r="A68" t="s">
        <v>97</v>
      </c>
      <c r="B68" s="4"/>
      <c r="C68" s="4"/>
      <c r="D68" s="4">
        <v>84.82</v>
      </c>
      <c r="E68" s="4"/>
      <c r="F68" s="4"/>
      <c r="G68" s="4">
        <v>86.9</v>
      </c>
      <c r="H68" s="4"/>
      <c r="I68" s="4"/>
      <c r="J68" s="4">
        <v>89.73</v>
      </c>
      <c r="L68">
        <v>86.9</v>
      </c>
      <c r="M68">
        <v>95.47</v>
      </c>
      <c r="N68">
        <v>91.16</v>
      </c>
      <c r="O68">
        <v>97.53</v>
      </c>
      <c r="P68">
        <v>93.79</v>
      </c>
      <c r="V68">
        <f t="shared" si="9"/>
        <v>0</v>
      </c>
      <c r="W68">
        <f t="shared" si="10"/>
        <v>1</v>
      </c>
      <c r="X68">
        <f t="shared" si="11"/>
        <v>0</v>
      </c>
      <c r="Y68">
        <f t="shared" si="12"/>
        <v>1</v>
      </c>
      <c r="Z68">
        <f t="shared" si="13"/>
        <v>1</v>
      </c>
    </row>
    <row r="69" spans="1:26" x14ac:dyDescent="0.25">
      <c r="A69" t="s">
        <v>73</v>
      </c>
      <c r="B69" s="4">
        <v>145.5</v>
      </c>
      <c r="C69" s="4">
        <v>122.9</v>
      </c>
      <c r="D69" s="4">
        <v>104.66</v>
      </c>
      <c r="E69" s="4">
        <v>153.11000000000001</v>
      </c>
      <c r="F69" s="4">
        <v>130.22</v>
      </c>
      <c r="G69" s="4">
        <v>108.59</v>
      </c>
      <c r="H69" s="4">
        <v>162.56</v>
      </c>
      <c r="I69" s="4">
        <v>140.84</v>
      </c>
      <c r="J69" s="4">
        <v>117.24</v>
      </c>
      <c r="L69">
        <v>108.59</v>
      </c>
      <c r="M69">
        <v>132.1</v>
      </c>
      <c r="N69">
        <v>121.1</v>
      </c>
      <c r="O69">
        <v>142.51</v>
      </c>
      <c r="P69">
        <v>131.69</v>
      </c>
      <c r="V69">
        <f t="shared" si="9"/>
        <v>0</v>
      </c>
      <c r="W69">
        <f t="shared" si="10"/>
        <v>0</v>
      </c>
      <c r="X69">
        <f t="shared" si="11"/>
        <v>0</v>
      </c>
      <c r="Y69">
        <f t="shared" si="12"/>
        <v>1</v>
      </c>
      <c r="Z69">
        <f t="shared" si="13"/>
        <v>0</v>
      </c>
    </row>
    <row r="70" spans="1:26" x14ac:dyDescent="0.25">
      <c r="A70" t="s">
        <v>40</v>
      </c>
      <c r="B70" s="4"/>
      <c r="C70" s="4"/>
      <c r="D70" s="4">
        <v>121.07</v>
      </c>
      <c r="E70" s="4"/>
      <c r="F70" s="4"/>
      <c r="G70" s="4">
        <v>130.25</v>
      </c>
      <c r="H70" s="4"/>
      <c r="I70" s="4"/>
      <c r="J70" s="4">
        <v>145.38</v>
      </c>
      <c r="L70">
        <v>130.25</v>
      </c>
      <c r="M70">
        <v>162.38999999999999</v>
      </c>
      <c r="N70">
        <v>148.59</v>
      </c>
      <c r="O70">
        <v>174.94</v>
      </c>
      <c r="P70">
        <v>162.81</v>
      </c>
      <c r="V70">
        <f t="shared" si="9"/>
        <v>0</v>
      </c>
      <c r="W70">
        <f t="shared" si="10"/>
        <v>0</v>
      </c>
      <c r="X70">
        <f t="shared" si="11"/>
        <v>0</v>
      </c>
      <c r="Y70">
        <f t="shared" si="12"/>
        <v>0</v>
      </c>
      <c r="Z70">
        <f t="shared" si="13"/>
        <v>0</v>
      </c>
    </row>
    <row r="71" spans="1:26" x14ac:dyDescent="0.25">
      <c r="A71" t="s">
        <v>58</v>
      </c>
      <c r="B71" s="4"/>
      <c r="C71" s="4"/>
      <c r="D71" s="4">
        <v>161.72999999999999</v>
      </c>
      <c r="E71" s="4"/>
      <c r="F71" s="4"/>
      <c r="G71" s="4">
        <v>155.69</v>
      </c>
      <c r="H71" s="4"/>
      <c r="I71" s="4"/>
      <c r="J71" s="4">
        <v>158.66999999999999</v>
      </c>
      <c r="L71">
        <v>155.69</v>
      </c>
      <c r="M71">
        <v>190.62</v>
      </c>
      <c r="N71">
        <v>175.1</v>
      </c>
      <c r="O71">
        <v>205.77</v>
      </c>
      <c r="P71">
        <v>191.5</v>
      </c>
      <c r="V71">
        <f t="shared" si="9"/>
        <v>0</v>
      </c>
      <c r="W71">
        <f t="shared" si="10"/>
        <v>0</v>
      </c>
      <c r="X71">
        <f t="shared" si="11"/>
        <v>0</v>
      </c>
      <c r="Y71">
        <f t="shared" si="12"/>
        <v>0</v>
      </c>
      <c r="Z71">
        <f t="shared" si="13"/>
        <v>0</v>
      </c>
    </row>
    <row r="72" spans="1:26" x14ac:dyDescent="0.25">
      <c r="A72" t="s">
        <v>59</v>
      </c>
      <c r="B72" s="4"/>
      <c r="C72" s="4"/>
      <c r="D72" s="4">
        <v>191.47</v>
      </c>
      <c r="E72" s="4"/>
      <c r="F72" s="4"/>
      <c r="G72" s="4">
        <v>197.92</v>
      </c>
      <c r="H72" s="4"/>
      <c r="I72" s="4"/>
      <c r="J72" s="4">
        <v>218.09</v>
      </c>
      <c r="L72">
        <v>197.92</v>
      </c>
      <c r="M72">
        <v>239.92</v>
      </c>
      <c r="N72">
        <v>218.53</v>
      </c>
      <c r="O72">
        <v>251.84</v>
      </c>
      <c r="P72">
        <v>233.39</v>
      </c>
      <c r="V72">
        <f t="shared" si="9"/>
        <v>0</v>
      </c>
      <c r="W72">
        <f t="shared" si="10"/>
        <v>0</v>
      </c>
      <c r="X72">
        <f t="shared" si="11"/>
        <v>0</v>
      </c>
      <c r="Y72">
        <f t="shared" si="12"/>
        <v>0</v>
      </c>
      <c r="Z72">
        <f t="shared" si="13"/>
        <v>0</v>
      </c>
    </row>
    <row r="73" spans="1:26" x14ac:dyDescent="0.25">
      <c r="A73" t="s">
        <v>75</v>
      </c>
      <c r="B73" s="4">
        <v>113.4</v>
      </c>
      <c r="C73" s="4">
        <v>138.19</v>
      </c>
      <c r="D73" s="4">
        <v>100.96</v>
      </c>
      <c r="E73" s="4">
        <v>122.29</v>
      </c>
      <c r="F73" s="4">
        <v>103.52</v>
      </c>
      <c r="G73" s="4">
        <v>103.52</v>
      </c>
      <c r="H73" s="4">
        <v>141.86000000000001</v>
      </c>
      <c r="I73" s="4">
        <v>126.72</v>
      </c>
      <c r="J73" s="4">
        <v>109.04</v>
      </c>
      <c r="L73">
        <v>103.52</v>
      </c>
      <c r="M73">
        <v>120.97</v>
      </c>
      <c r="N73">
        <v>112.63</v>
      </c>
      <c r="O73">
        <v>126.6</v>
      </c>
      <c r="P73">
        <v>119.19</v>
      </c>
      <c r="V73">
        <f t="shared" si="9"/>
        <v>0</v>
      </c>
      <c r="W73">
        <f t="shared" si="10"/>
        <v>0</v>
      </c>
      <c r="X73">
        <f t="shared" si="11"/>
        <v>0</v>
      </c>
      <c r="Y73">
        <f t="shared" si="12"/>
        <v>1</v>
      </c>
      <c r="Z73">
        <f t="shared" si="13"/>
        <v>0</v>
      </c>
    </row>
    <row r="74" spans="1:26" x14ac:dyDescent="0.25">
      <c r="A74" t="s">
        <v>76</v>
      </c>
      <c r="B74" s="4">
        <v>104.64</v>
      </c>
      <c r="C74" s="4">
        <v>93.42</v>
      </c>
      <c r="D74" s="4">
        <v>80.98</v>
      </c>
      <c r="E74" s="4">
        <v>109.2</v>
      </c>
      <c r="F74" s="4">
        <v>97.78</v>
      </c>
      <c r="G74" s="4">
        <v>83.87</v>
      </c>
      <c r="H74" s="4">
        <v>112.46</v>
      </c>
      <c r="I74" s="4">
        <v>101.57</v>
      </c>
      <c r="J74" s="4">
        <v>88.66</v>
      </c>
      <c r="L74">
        <v>83.87</v>
      </c>
      <c r="M74">
        <v>97.92</v>
      </c>
      <c r="N74">
        <v>91.27</v>
      </c>
      <c r="O74">
        <v>102.86</v>
      </c>
      <c r="P74">
        <v>96.75</v>
      </c>
      <c r="V74">
        <f t="shared" si="9"/>
        <v>0</v>
      </c>
      <c r="W74">
        <f t="shared" si="10"/>
        <v>1</v>
      </c>
      <c r="X74">
        <f t="shared" si="11"/>
        <v>0</v>
      </c>
      <c r="Y74">
        <f t="shared" si="12"/>
        <v>1</v>
      </c>
      <c r="Z74">
        <f t="shared" si="13"/>
        <v>1</v>
      </c>
    </row>
    <row r="75" spans="1:26" x14ac:dyDescent="0.25">
      <c r="A75" t="s">
        <v>77</v>
      </c>
      <c r="B75" s="4">
        <v>119.41</v>
      </c>
      <c r="C75" s="4">
        <v>105.42</v>
      </c>
      <c r="D75" s="4">
        <v>94.79</v>
      </c>
      <c r="E75" s="4">
        <v>120.6</v>
      </c>
      <c r="F75" s="4">
        <v>107.74</v>
      </c>
      <c r="G75" s="4">
        <v>93.18</v>
      </c>
      <c r="H75" s="4">
        <v>125.87</v>
      </c>
      <c r="I75" s="4">
        <v>113.98</v>
      </c>
      <c r="J75" s="4">
        <v>98.74</v>
      </c>
      <c r="L75">
        <v>93.18</v>
      </c>
      <c r="M75">
        <v>108.09</v>
      </c>
      <c r="N75">
        <v>101.27</v>
      </c>
      <c r="O75">
        <v>113.31</v>
      </c>
      <c r="P75">
        <v>107.01</v>
      </c>
      <c r="V75">
        <f t="shared" si="9"/>
        <v>0</v>
      </c>
      <c r="W75">
        <f t="shared" si="10"/>
        <v>0</v>
      </c>
      <c r="X75">
        <f t="shared" si="11"/>
        <v>0</v>
      </c>
      <c r="Y75">
        <f t="shared" si="12"/>
        <v>1</v>
      </c>
      <c r="Z75">
        <f t="shared" si="13"/>
        <v>1</v>
      </c>
    </row>
    <row r="76" spans="1:26" x14ac:dyDescent="0.25">
      <c r="A76" t="s">
        <v>78</v>
      </c>
      <c r="B76" s="3">
        <v>117.88</v>
      </c>
      <c r="C76" s="3">
        <v>103.25</v>
      </c>
      <c r="D76" s="3">
        <v>93.46</v>
      </c>
      <c r="E76" s="3">
        <v>126.98</v>
      </c>
      <c r="F76" s="3">
        <v>109.87</v>
      </c>
      <c r="G76" s="4">
        <v>94.45</v>
      </c>
      <c r="H76" s="3">
        <v>133.44999999999999</v>
      </c>
      <c r="I76" s="3">
        <v>117.24</v>
      </c>
      <c r="J76" s="4">
        <v>98.97</v>
      </c>
      <c r="L76">
        <v>94.45</v>
      </c>
      <c r="M76">
        <v>113.22</v>
      </c>
      <c r="N76">
        <v>105.94</v>
      </c>
      <c r="O76">
        <v>122.53</v>
      </c>
      <c r="P76">
        <v>115.4</v>
      </c>
      <c r="V76">
        <f t="shared" si="9"/>
        <v>0</v>
      </c>
      <c r="W76">
        <f t="shared" si="10"/>
        <v>0</v>
      </c>
      <c r="X76">
        <f t="shared" si="11"/>
        <v>0</v>
      </c>
      <c r="Y76">
        <f t="shared" si="12"/>
        <v>1</v>
      </c>
      <c r="Z76">
        <f t="shared" si="13"/>
        <v>0</v>
      </c>
    </row>
    <row r="77" spans="1:26" x14ac:dyDescent="0.25">
      <c r="A77" t="s">
        <v>111</v>
      </c>
      <c r="B77" s="3"/>
      <c r="C77" s="3"/>
      <c r="D77" s="3">
        <v>112.84</v>
      </c>
      <c r="E77" s="3"/>
      <c r="F77" s="3"/>
      <c r="G77" s="4">
        <v>116.27</v>
      </c>
      <c r="H77" s="3"/>
      <c r="I77" s="3"/>
      <c r="J77" s="4">
        <v>116.72</v>
      </c>
      <c r="L77">
        <v>116.27</v>
      </c>
      <c r="M77">
        <v>141.36000000000001</v>
      </c>
      <c r="N77">
        <v>131.94999999999999</v>
      </c>
      <c r="O77">
        <v>151.38</v>
      </c>
      <c r="P77">
        <v>143.41</v>
      </c>
      <c r="V77">
        <f t="shared" si="9"/>
        <v>0</v>
      </c>
      <c r="W77">
        <f t="shared" si="10"/>
        <v>0</v>
      </c>
      <c r="X77">
        <f t="shared" si="11"/>
        <v>0</v>
      </c>
      <c r="Y77">
        <f t="shared" si="12"/>
        <v>1</v>
      </c>
      <c r="Z77">
        <f t="shared" si="13"/>
        <v>0</v>
      </c>
    </row>
    <row r="78" spans="1:26" x14ac:dyDescent="0.25">
      <c r="A78" t="s">
        <v>112</v>
      </c>
      <c r="B78" s="3"/>
      <c r="C78" s="3"/>
      <c r="D78" s="3">
        <v>119.43</v>
      </c>
      <c r="E78" s="3"/>
      <c r="F78" s="3"/>
      <c r="G78" s="4">
        <v>123.88</v>
      </c>
      <c r="H78" s="3"/>
      <c r="I78" s="3"/>
      <c r="J78" s="4">
        <v>148.43</v>
      </c>
      <c r="L78">
        <v>123.88</v>
      </c>
      <c r="M78">
        <v>155.94999999999999</v>
      </c>
      <c r="N78">
        <v>141.27000000000001</v>
      </c>
      <c r="O78">
        <v>170.39</v>
      </c>
      <c r="P78">
        <v>157.62</v>
      </c>
      <c r="V78">
        <f t="shared" si="9"/>
        <v>0</v>
      </c>
      <c r="W78">
        <f t="shared" si="10"/>
        <v>0</v>
      </c>
      <c r="X78">
        <f t="shared" si="11"/>
        <v>0</v>
      </c>
      <c r="Y78">
        <f t="shared" si="12"/>
        <v>0</v>
      </c>
      <c r="Z78">
        <f t="shared" si="13"/>
        <v>0</v>
      </c>
    </row>
    <row r="79" spans="1:26" x14ac:dyDescent="0.25">
      <c r="A79" t="s">
        <v>113</v>
      </c>
      <c r="B79" s="3"/>
      <c r="C79" s="3"/>
      <c r="D79" s="3">
        <v>154.11000000000001</v>
      </c>
      <c r="E79" s="3"/>
      <c r="F79" s="3"/>
      <c r="G79" s="4">
        <v>155.81</v>
      </c>
      <c r="H79" s="3"/>
      <c r="I79" s="3"/>
      <c r="J79" s="4">
        <v>157.11000000000001</v>
      </c>
      <c r="L79">
        <v>155.81</v>
      </c>
      <c r="M79">
        <v>183.71</v>
      </c>
      <c r="N79">
        <v>172.27</v>
      </c>
      <c r="O79">
        <v>197.48</v>
      </c>
      <c r="P79">
        <v>187.93</v>
      </c>
      <c r="V79">
        <f t="shared" si="9"/>
        <v>0</v>
      </c>
      <c r="W79">
        <f t="shared" si="10"/>
        <v>0</v>
      </c>
      <c r="X79">
        <f t="shared" si="11"/>
        <v>0</v>
      </c>
      <c r="Y79">
        <f t="shared" si="12"/>
        <v>0</v>
      </c>
      <c r="Z79">
        <f t="shared" si="13"/>
        <v>0</v>
      </c>
    </row>
    <row r="80" spans="1:26" x14ac:dyDescent="0.25">
      <c r="A80" t="s">
        <v>93</v>
      </c>
      <c r="B80" s="3"/>
      <c r="C80" s="3"/>
      <c r="D80" s="3">
        <v>96.36</v>
      </c>
      <c r="E80" s="3"/>
      <c r="F80" s="3"/>
      <c r="G80" s="4">
        <v>90.38</v>
      </c>
      <c r="H80" s="3"/>
      <c r="I80" s="3"/>
      <c r="J80" s="4">
        <v>91.33</v>
      </c>
      <c r="L80">
        <v>90.38</v>
      </c>
      <c r="M80">
        <v>114.91</v>
      </c>
      <c r="N80">
        <v>105.11</v>
      </c>
      <c r="O80">
        <v>125.91</v>
      </c>
      <c r="P80">
        <v>117.64</v>
      </c>
      <c r="V80">
        <f t="shared" si="9"/>
        <v>0</v>
      </c>
      <c r="W80">
        <f t="shared" si="10"/>
        <v>0</v>
      </c>
      <c r="X80">
        <f t="shared" si="11"/>
        <v>0</v>
      </c>
      <c r="Y80">
        <f t="shared" si="12"/>
        <v>1</v>
      </c>
      <c r="Z80">
        <f t="shared" si="13"/>
        <v>0</v>
      </c>
    </row>
    <row r="81" spans="1:26" x14ac:dyDescent="0.25">
      <c r="A81" t="s">
        <v>103</v>
      </c>
      <c r="B81" s="3"/>
      <c r="C81" s="3"/>
      <c r="D81" s="3">
        <v>111.23</v>
      </c>
      <c r="E81" s="3"/>
      <c r="F81" s="3"/>
      <c r="G81" s="4">
        <v>99.98</v>
      </c>
      <c r="H81" s="3"/>
      <c r="I81" s="3"/>
      <c r="J81" s="4">
        <v>100.83</v>
      </c>
      <c r="L81">
        <v>99.98</v>
      </c>
      <c r="M81">
        <v>122.35</v>
      </c>
      <c r="N81">
        <v>112.08</v>
      </c>
      <c r="O81">
        <v>133.13</v>
      </c>
      <c r="P81">
        <v>123.41</v>
      </c>
      <c r="V81">
        <f t="shared" si="9"/>
        <v>0</v>
      </c>
      <c r="W81">
        <f t="shared" si="10"/>
        <v>0</v>
      </c>
      <c r="X81">
        <f t="shared" si="11"/>
        <v>0</v>
      </c>
      <c r="Y81">
        <f t="shared" si="12"/>
        <v>1</v>
      </c>
      <c r="Z81">
        <f t="shared" si="13"/>
        <v>0</v>
      </c>
    </row>
    <row r="82" spans="1:26" x14ac:dyDescent="0.25">
      <c r="A82" t="s">
        <v>104</v>
      </c>
      <c r="B82" s="3"/>
      <c r="C82" s="3"/>
      <c r="D82" s="3">
        <v>237.77</v>
      </c>
      <c r="E82" s="3"/>
      <c r="F82" s="3"/>
      <c r="G82" s="4">
        <v>255.64</v>
      </c>
      <c r="H82" s="3"/>
      <c r="I82" s="3"/>
      <c r="J82" s="4">
        <v>272.48</v>
      </c>
      <c r="L82">
        <v>255.64</v>
      </c>
      <c r="M82">
        <v>282.49</v>
      </c>
      <c r="N82">
        <v>268.07</v>
      </c>
      <c r="O82">
        <v>289.97000000000003</v>
      </c>
      <c r="P82">
        <v>277.02999999999997</v>
      </c>
      <c r="V82">
        <f t="shared" si="9"/>
        <v>0</v>
      </c>
      <c r="W82">
        <f t="shared" si="10"/>
        <v>0</v>
      </c>
      <c r="X82">
        <f t="shared" si="11"/>
        <v>0</v>
      </c>
      <c r="Y82">
        <f t="shared" si="12"/>
        <v>0</v>
      </c>
      <c r="Z82">
        <f t="shared" si="13"/>
        <v>0</v>
      </c>
    </row>
    <row r="83" spans="1:26" x14ac:dyDescent="0.25">
      <c r="A83" t="s">
        <v>105</v>
      </c>
      <c r="B83" s="3"/>
      <c r="C83" s="3"/>
      <c r="D83" s="3">
        <v>179.62</v>
      </c>
      <c r="E83" s="3"/>
      <c r="F83" s="3"/>
      <c r="G83" s="4">
        <v>183.76</v>
      </c>
      <c r="H83" s="3"/>
      <c r="I83" s="3"/>
      <c r="J83" s="4">
        <v>191.71</v>
      </c>
      <c r="L83">
        <v>183.76</v>
      </c>
      <c r="M83">
        <v>205.77</v>
      </c>
      <c r="N83">
        <v>195.06</v>
      </c>
      <c r="O83">
        <v>213.59</v>
      </c>
      <c r="P83">
        <v>204.06</v>
      </c>
      <c r="V83">
        <f t="shared" si="9"/>
        <v>0</v>
      </c>
      <c r="W83">
        <f t="shared" si="10"/>
        <v>0</v>
      </c>
      <c r="X83">
        <f t="shared" si="11"/>
        <v>0</v>
      </c>
      <c r="Y83">
        <f t="shared" si="12"/>
        <v>0</v>
      </c>
      <c r="Z83">
        <f t="shared" si="13"/>
        <v>0</v>
      </c>
    </row>
    <row r="84" spans="1:26" x14ac:dyDescent="0.25">
      <c r="A84" t="s">
        <v>106</v>
      </c>
      <c r="B84" s="3"/>
      <c r="C84" s="3"/>
      <c r="D84" s="3">
        <v>125.7</v>
      </c>
      <c r="E84" s="3"/>
      <c r="F84" s="3"/>
      <c r="G84" s="4">
        <v>128.71</v>
      </c>
      <c r="H84" s="3"/>
      <c r="I84" s="3"/>
      <c r="J84" s="4">
        <v>131.81</v>
      </c>
      <c r="L84">
        <v>128.71</v>
      </c>
      <c r="M84">
        <v>150.54</v>
      </c>
      <c r="N84">
        <v>140.83000000000001</v>
      </c>
      <c r="O84">
        <v>159.75</v>
      </c>
      <c r="P84">
        <v>151.16999999999999</v>
      </c>
      <c r="V84">
        <f t="shared" si="9"/>
        <v>0</v>
      </c>
      <c r="W84">
        <f t="shared" si="10"/>
        <v>0</v>
      </c>
      <c r="X84">
        <f t="shared" si="11"/>
        <v>0</v>
      </c>
      <c r="Y84">
        <f t="shared" si="12"/>
        <v>0</v>
      </c>
      <c r="Z84">
        <f t="shared" si="13"/>
        <v>0</v>
      </c>
    </row>
    <row r="85" spans="1:26" x14ac:dyDescent="0.25">
      <c r="A85" t="s">
        <v>28</v>
      </c>
      <c r="B85" s="4">
        <v>180</v>
      </c>
      <c r="C85" s="4">
        <v>164.88</v>
      </c>
      <c r="D85" s="4">
        <v>152.05000000000001</v>
      </c>
      <c r="E85" s="4">
        <v>199.07</v>
      </c>
      <c r="F85" s="4">
        <v>174.94</v>
      </c>
      <c r="G85" s="4">
        <v>153.26</v>
      </c>
      <c r="H85" s="4">
        <v>205.91</v>
      </c>
      <c r="I85" s="4">
        <v>173.67</v>
      </c>
      <c r="J85" s="4">
        <v>144.6</v>
      </c>
      <c r="L85">
        <v>153.26</v>
      </c>
      <c r="M85">
        <v>183.11</v>
      </c>
      <c r="N85">
        <v>173.55</v>
      </c>
      <c r="O85">
        <v>198.27</v>
      </c>
      <c r="P85">
        <v>190.39</v>
      </c>
      <c r="V85">
        <f t="shared" si="9"/>
        <v>0</v>
      </c>
      <c r="W85">
        <f t="shared" si="10"/>
        <v>0</v>
      </c>
      <c r="X85">
        <f t="shared" si="11"/>
        <v>0</v>
      </c>
      <c r="Y85">
        <f t="shared" si="12"/>
        <v>0</v>
      </c>
      <c r="Z85">
        <f t="shared" si="13"/>
        <v>0</v>
      </c>
    </row>
    <row r="86" spans="1:26" x14ac:dyDescent="0.25">
      <c r="A86" t="s">
        <v>29</v>
      </c>
      <c r="B86" s="4">
        <v>186.65</v>
      </c>
      <c r="C86" s="4">
        <v>159.71</v>
      </c>
      <c r="D86" s="4">
        <v>139.87</v>
      </c>
      <c r="E86" s="4">
        <v>208.13</v>
      </c>
      <c r="F86" s="4">
        <v>182.01</v>
      </c>
      <c r="G86" s="4">
        <v>156.76</v>
      </c>
      <c r="H86" s="4">
        <v>221.99</v>
      </c>
      <c r="I86" s="4">
        <v>194.92</v>
      </c>
      <c r="J86" s="4">
        <v>167.41</v>
      </c>
      <c r="L86">
        <v>156.76</v>
      </c>
      <c r="M86">
        <v>183.61</v>
      </c>
      <c r="N86">
        <v>172.67</v>
      </c>
      <c r="O86">
        <v>196.29</v>
      </c>
      <c r="P86">
        <v>186.28</v>
      </c>
      <c r="V86">
        <f t="shared" si="9"/>
        <v>0</v>
      </c>
      <c r="W86">
        <f t="shared" si="10"/>
        <v>0</v>
      </c>
      <c r="X86">
        <f t="shared" si="11"/>
        <v>0</v>
      </c>
      <c r="Y86">
        <f t="shared" si="12"/>
        <v>0</v>
      </c>
      <c r="Z86">
        <f t="shared" si="13"/>
        <v>0</v>
      </c>
    </row>
    <row r="87" spans="1:26" x14ac:dyDescent="0.25">
      <c r="A87" t="s">
        <v>30</v>
      </c>
      <c r="B87" s="3">
        <v>152.27000000000001</v>
      </c>
      <c r="C87" s="3">
        <v>136.26</v>
      </c>
      <c r="D87" s="3">
        <v>121.61</v>
      </c>
      <c r="E87" s="3">
        <v>156.99</v>
      </c>
      <c r="F87" s="3">
        <v>137.65</v>
      </c>
      <c r="G87" s="3">
        <v>116.03</v>
      </c>
      <c r="H87" s="3">
        <v>161.44999999999999</v>
      </c>
      <c r="I87" s="3">
        <v>140.66</v>
      </c>
      <c r="J87" s="3">
        <v>116.77</v>
      </c>
      <c r="L87" s="3">
        <v>116.03</v>
      </c>
      <c r="M87" s="3">
        <v>140.61000000000001</v>
      </c>
      <c r="N87" s="3">
        <v>130.33000000000001</v>
      </c>
      <c r="O87" s="3">
        <v>153.21</v>
      </c>
      <c r="P87" s="3">
        <v>145.30000000000001</v>
      </c>
      <c r="V87">
        <f t="shared" si="9"/>
        <v>0</v>
      </c>
      <c r="W87">
        <f t="shared" si="10"/>
        <v>0</v>
      </c>
      <c r="X87">
        <f t="shared" si="11"/>
        <v>0</v>
      </c>
      <c r="Y87">
        <f t="shared" si="12"/>
        <v>1</v>
      </c>
      <c r="Z87">
        <f t="shared" si="13"/>
        <v>0</v>
      </c>
    </row>
    <row r="88" spans="1:26" x14ac:dyDescent="0.25">
      <c r="A88" t="s">
        <v>37</v>
      </c>
      <c r="B88" s="4"/>
      <c r="C88" s="4"/>
      <c r="D88" s="4">
        <v>129.96</v>
      </c>
      <c r="E88" s="4"/>
      <c r="F88" s="4"/>
      <c r="G88" s="4">
        <v>135.41</v>
      </c>
      <c r="H88" s="4"/>
      <c r="I88" s="4"/>
      <c r="J88" s="4">
        <v>147.02000000000001</v>
      </c>
      <c r="L88" s="3">
        <v>135.41</v>
      </c>
      <c r="M88" s="3">
        <v>165.95</v>
      </c>
      <c r="N88" s="3">
        <v>151.55000000000001</v>
      </c>
      <c r="O88" s="3">
        <v>177.6</v>
      </c>
      <c r="P88" s="3">
        <v>165.55</v>
      </c>
      <c r="V88">
        <f t="shared" si="9"/>
        <v>0</v>
      </c>
      <c r="W88">
        <f t="shared" si="10"/>
        <v>0</v>
      </c>
      <c r="X88">
        <f t="shared" si="11"/>
        <v>0</v>
      </c>
      <c r="Y88">
        <f t="shared" si="12"/>
        <v>0</v>
      </c>
      <c r="Z88">
        <f t="shared" si="13"/>
        <v>0</v>
      </c>
    </row>
    <row r="89" spans="1:26" x14ac:dyDescent="0.25">
      <c r="A89" t="s">
        <v>38</v>
      </c>
      <c r="B89" s="4"/>
      <c r="C89" s="4"/>
      <c r="D89" s="4">
        <v>201.05</v>
      </c>
      <c r="E89" s="4"/>
      <c r="F89" s="4"/>
      <c r="G89" s="4">
        <v>199.63</v>
      </c>
      <c r="H89" s="4"/>
      <c r="I89" s="4"/>
      <c r="J89" s="4">
        <v>210.65</v>
      </c>
      <c r="L89">
        <v>199.63</v>
      </c>
      <c r="M89">
        <v>240.26</v>
      </c>
      <c r="N89">
        <v>221.73</v>
      </c>
      <c r="O89">
        <v>254.59</v>
      </c>
      <c r="P89">
        <v>237.82</v>
      </c>
      <c r="V89">
        <f t="shared" si="9"/>
        <v>0</v>
      </c>
      <c r="W89">
        <f t="shared" si="10"/>
        <v>0</v>
      </c>
      <c r="X89">
        <f t="shared" si="11"/>
        <v>0</v>
      </c>
      <c r="Y89">
        <f t="shared" si="12"/>
        <v>0</v>
      </c>
      <c r="Z89">
        <f t="shared" si="13"/>
        <v>0</v>
      </c>
    </row>
    <row r="90" spans="1:26" x14ac:dyDescent="0.25">
      <c r="A90" t="s">
        <v>107</v>
      </c>
      <c r="B90" s="4"/>
      <c r="C90" s="4"/>
      <c r="D90" s="4">
        <v>125.13</v>
      </c>
      <c r="E90" s="4"/>
      <c r="F90" s="4"/>
      <c r="G90" s="4">
        <v>114.49</v>
      </c>
      <c r="H90" s="4"/>
      <c r="I90" s="4"/>
      <c r="J90" s="4">
        <v>122.35</v>
      </c>
      <c r="L90">
        <v>114.49</v>
      </c>
      <c r="M90">
        <v>149.88999999999999</v>
      </c>
      <c r="N90">
        <v>132.47999999999999</v>
      </c>
      <c r="O90">
        <v>165.86</v>
      </c>
      <c r="P90">
        <v>150.51</v>
      </c>
      <c r="V90">
        <f t="shared" si="9"/>
        <v>0</v>
      </c>
      <c r="W90">
        <f t="shared" si="10"/>
        <v>0</v>
      </c>
      <c r="X90">
        <f t="shared" si="11"/>
        <v>0</v>
      </c>
      <c r="Y90">
        <f t="shared" si="12"/>
        <v>0</v>
      </c>
      <c r="Z90">
        <f t="shared" si="13"/>
        <v>0</v>
      </c>
    </row>
    <row r="91" spans="1:26" x14ac:dyDescent="0.25">
      <c r="A91" t="s">
        <v>108</v>
      </c>
      <c r="B91" s="4"/>
      <c r="C91" s="4"/>
      <c r="D91" s="4">
        <v>112.05</v>
      </c>
      <c r="E91" s="4"/>
      <c r="F91" s="4"/>
      <c r="G91" s="4">
        <v>110.55</v>
      </c>
      <c r="H91" s="4"/>
      <c r="I91" s="4"/>
      <c r="J91" s="4">
        <v>116.96</v>
      </c>
      <c r="L91">
        <v>110.55</v>
      </c>
      <c r="M91">
        <v>135.08000000000001</v>
      </c>
      <c r="N91">
        <v>124.64</v>
      </c>
      <c r="O91">
        <v>144.68</v>
      </c>
      <c r="P91">
        <v>136.13999999999999</v>
      </c>
      <c r="V91">
        <f t="shared" si="9"/>
        <v>0</v>
      </c>
      <c r="W91">
        <f t="shared" si="10"/>
        <v>0</v>
      </c>
      <c r="X91">
        <f t="shared" si="11"/>
        <v>0</v>
      </c>
      <c r="Y91">
        <f t="shared" si="12"/>
        <v>1</v>
      </c>
      <c r="Z91">
        <f t="shared" si="13"/>
        <v>0</v>
      </c>
    </row>
    <row r="92" spans="1:26" x14ac:dyDescent="0.25">
      <c r="A92" t="s">
        <v>109</v>
      </c>
      <c r="B92" s="4"/>
      <c r="C92" s="4"/>
      <c r="D92" s="4">
        <v>107.29</v>
      </c>
      <c r="E92" s="4"/>
      <c r="F92" s="4"/>
      <c r="G92" s="4">
        <v>104.09</v>
      </c>
      <c r="H92" s="4"/>
      <c r="I92" s="4"/>
      <c r="J92" s="4">
        <v>102.6</v>
      </c>
      <c r="L92">
        <v>104.09</v>
      </c>
      <c r="M92">
        <v>125.79</v>
      </c>
      <c r="N92">
        <v>117.72</v>
      </c>
      <c r="O92">
        <v>136.19</v>
      </c>
      <c r="P92">
        <v>129.5</v>
      </c>
      <c r="V92">
        <f t="shared" si="9"/>
        <v>0</v>
      </c>
      <c r="W92">
        <f t="shared" si="10"/>
        <v>0</v>
      </c>
      <c r="X92">
        <f t="shared" si="11"/>
        <v>0</v>
      </c>
      <c r="Y92">
        <f t="shared" si="12"/>
        <v>1</v>
      </c>
      <c r="Z92">
        <f t="shared" si="13"/>
        <v>0</v>
      </c>
    </row>
    <row r="93" spans="1:26" x14ac:dyDescent="0.25">
      <c r="A93" t="s">
        <v>126</v>
      </c>
      <c r="B93" s="4"/>
      <c r="C93" s="4"/>
      <c r="D93" s="4">
        <v>92.53</v>
      </c>
      <c r="E93" s="4"/>
      <c r="F93" s="4"/>
      <c r="G93" s="4">
        <v>85.1</v>
      </c>
      <c r="H93" s="4"/>
      <c r="I93" s="4"/>
      <c r="J93" s="4">
        <v>93.95</v>
      </c>
      <c r="L93">
        <v>85.1</v>
      </c>
      <c r="M93">
        <v>111.26</v>
      </c>
      <c r="N93">
        <v>98.06</v>
      </c>
      <c r="O93">
        <v>120.81</v>
      </c>
      <c r="P93">
        <v>109.45</v>
      </c>
      <c r="V93">
        <f t="shared" si="9"/>
        <v>0</v>
      </c>
      <c r="W93">
        <f t="shared" si="10"/>
        <v>0</v>
      </c>
      <c r="X93">
        <f t="shared" si="11"/>
        <v>0</v>
      </c>
      <c r="Y93">
        <f t="shared" si="12"/>
        <v>1</v>
      </c>
      <c r="Z93">
        <f t="shared" si="13"/>
        <v>1</v>
      </c>
    </row>
    <row r="94" spans="1:26" x14ac:dyDescent="0.25">
      <c r="A94" t="s">
        <v>19</v>
      </c>
      <c r="B94" s="4"/>
      <c r="C94" s="4"/>
      <c r="D94" s="4">
        <v>136.44</v>
      </c>
      <c r="E94" s="4"/>
      <c r="F94" s="4"/>
      <c r="G94" s="4">
        <v>125.76</v>
      </c>
      <c r="H94" s="4"/>
      <c r="I94" s="4"/>
      <c r="J94" s="4">
        <v>137.9</v>
      </c>
      <c r="L94">
        <v>125.76</v>
      </c>
      <c r="M94">
        <v>160.13</v>
      </c>
      <c r="N94">
        <v>142.77000000000001</v>
      </c>
      <c r="O94">
        <v>173.05</v>
      </c>
      <c r="P94">
        <v>157.68</v>
      </c>
      <c r="V94">
        <f t="shared" si="9"/>
        <v>0</v>
      </c>
      <c r="W94">
        <f t="shared" si="10"/>
        <v>0</v>
      </c>
      <c r="X94">
        <f t="shared" si="11"/>
        <v>0</v>
      </c>
      <c r="Y94">
        <f t="shared" si="12"/>
        <v>0</v>
      </c>
      <c r="Z94">
        <f t="shared" si="13"/>
        <v>0</v>
      </c>
    </row>
    <row r="95" spans="1:26" x14ac:dyDescent="0.25">
      <c r="A95" t="s">
        <v>20</v>
      </c>
      <c r="B95" s="4"/>
      <c r="C95" s="4"/>
      <c r="D95" s="4">
        <v>143.83000000000001</v>
      </c>
      <c r="E95" s="4"/>
      <c r="F95" s="4"/>
      <c r="G95" s="4">
        <v>145.29</v>
      </c>
      <c r="H95" s="4"/>
      <c r="I95" s="4"/>
      <c r="J95" s="4">
        <v>154.09</v>
      </c>
      <c r="L95">
        <v>145.29</v>
      </c>
      <c r="M95">
        <v>169.21</v>
      </c>
      <c r="N95">
        <v>159.09</v>
      </c>
      <c r="O95">
        <v>178.25</v>
      </c>
      <c r="P95">
        <v>169.69</v>
      </c>
      <c r="V95">
        <f t="shared" si="9"/>
        <v>0</v>
      </c>
      <c r="W95">
        <f t="shared" si="10"/>
        <v>0</v>
      </c>
      <c r="X95">
        <f t="shared" si="11"/>
        <v>0</v>
      </c>
      <c r="Y95">
        <f t="shared" si="12"/>
        <v>0</v>
      </c>
      <c r="Z95">
        <f t="shared" si="13"/>
        <v>0</v>
      </c>
    </row>
    <row r="96" spans="1:26" x14ac:dyDescent="0.25">
      <c r="A96" t="s">
        <v>21</v>
      </c>
      <c r="B96" s="4"/>
      <c r="C96" s="4"/>
      <c r="D96" s="4">
        <v>124.05</v>
      </c>
      <c r="E96" s="4"/>
      <c r="F96" s="4"/>
      <c r="G96" s="4">
        <v>126.82</v>
      </c>
      <c r="H96" s="4"/>
      <c r="I96" s="4"/>
      <c r="J96" s="4">
        <v>142.83000000000001</v>
      </c>
      <c r="L96">
        <v>126.82</v>
      </c>
      <c r="M96">
        <v>160.97</v>
      </c>
      <c r="N96">
        <v>142.01</v>
      </c>
      <c r="O96">
        <v>173.86</v>
      </c>
      <c r="P96">
        <v>157.21</v>
      </c>
      <c r="V96">
        <f t="shared" si="9"/>
        <v>0</v>
      </c>
      <c r="W96">
        <f t="shared" si="10"/>
        <v>0</v>
      </c>
      <c r="X96">
        <f t="shared" si="11"/>
        <v>0</v>
      </c>
      <c r="Y96">
        <f t="shared" si="12"/>
        <v>0</v>
      </c>
      <c r="Z96">
        <f t="shared" si="13"/>
        <v>0</v>
      </c>
    </row>
    <row r="97" spans="1:26" x14ac:dyDescent="0.25">
      <c r="A97" t="s">
        <v>22</v>
      </c>
      <c r="B97" s="4"/>
      <c r="C97" s="4"/>
      <c r="D97" s="4">
        <v>100.41</v>
      </c>
      <c r="E97" s="4"/>
      <c r="F97" s="4"/>
      <c r="G97" s="4">
        <v>97.84</v>
      </c>
      <c r="H97" s="4"/>
      <c r="I97" s="4"/>
      <c r="J97" s="4">
        <v>102.34</v>
      </c>
      <c r="L97">
        <v>97.84</v>
      </c>
      <c r="M97">
        <v>118.9</v>
      </c>
      <c r="N97">
        <v>110.16</v>
      </c>
      <c r="O97">
        <v>128.31</v>
      </c>
      <c r="P97">
        <v>121.17</v>
      </c>
      <c r="V97">
        <f t="shared" si="9"/>
        <v>0</v>
      </c>
      <c r="W97">
        <f t="shared" si="10"/>
        <v>0</v>
      </c>
      <c r="X97">
        <f t="shared" si="11"/>
        <v>0</v>
      </c>
      <c r="Y97">
        <f t="shared" si="12"/>
        <v>1</v>
      </c>
      <c r="Z97">
        <f t="shared" si="13"/>
        <v>0</v>
      </c>
    </row>
    <row r="98" spans="1:26" x14ac:dyDescent="0.25">
      <c r="A98" t="s">
        <v>23</v>
      </c>
      <c r="B98" s="4"/>
      <c r="C98" s="4"/>
      <c r="D98" s="4">
        <v>98.33</v>
      </c>
      <c r="E98" s="4"/>
      <c r="F98" s="4"/>
      <c r="G98" s="4">
        <v>105.51</v>
      </c>
      <c r="H98" s="4"/>
      <c r="I98" s="4"/>
      <c r="J98" s="4">
        <v>112.74</v>
      </c>
      <c r="L98">
        <v>105.51</v>
      </c>
      <c r="M98">
        <v>132.56</v>
      </c>
      <c r="N98">
        <v>119.06</v>
      </c>
      <c r="O98">
        <v>142.28</v>
      </c>
      <c r="P98">
        <v>130.34</v>
      </c>
      <c r="V98">
        <f t="shared" si="9"/>
        <v>0</v>
      </c>
      <c r="W98">
        <f t="shared" si="10"/>
        <v>0</v>
      </c>
      <c r="X98">
        <f t="shared" si="11"/>
        <v>0</v>
      </c>
      <c r="Y98">
        <f t="shared" si="12"/>
        <v>1</v>
      </c>
      <c r="Z98">
        <f t="shared" si="13"/>
        <v>0</v>
      </c>
    </row>
    <row r="99" spans="1:26" x14ac:dyDescent="0.25">
      <c r="A99" t="s">
        <v>24</v>
      </c>
      <c r="B99" s="4"/>
      <c r="C99" s="4"/>
      <c r="D99" s="4">
        <v>106.18</v>
      </c>
      <c r="E99" s="4"/>
      <c r="F99" s="4"/>
      <c r="G99" s="4">
        <v>110.27</v>
      </c>
      <c r="H99" s="4"/>
      <c r="I99" s="4"/>
      <c r="J99" s="4">
        <v>114.08</v>
      </c>
      <c r="L99">
        <v>110.27</v>
      </c>
      <c r="M99">
        <v>129.99</v>
      </c>
      <c r="N99">
        <v>121.69</v>
      </c>
      <c r="O99">
        <v>138.04</v>
      </c>
      <c r="P99">
        <v>121.16</v>
      </c>
      <c r="V99">
        <f t="shared" si="9"/>
        <v>0</v>
      </c>
      <c r="W99">
        <f t="shared" si="10"/>
        <v>0</v>
      </c>
      <c r="X99">
        <f t="shared" si="11"/>
        <v>0</v>
      </c>
      <c r="Y99">
        <f t="shared" si="12"/>
        <v>1</v>
      </c>
      <c r="Z99">
        <f t="shared" si="13"/>
        <v>0</v>
      </c>
    </row>
    <row r="100" spans="1:26" x14ac:dyDescent="0.25">
      <c r="A100" t="s">
        <v>25</v>
      </c>
      <c r="B100" s="4"/>
      <c r="C100" s="4"/>
      <c r="D100" s="4">
        <v>122.12</v>
      </c>
      <c r="E100" s="4"/>
      <c r="F100" s="4"/>
      <c r="G100" s="4">
        <v>121.79</v>
      </c>
      <c r="H100" s="4"/>
      <c r="I100" s="4"/>
      <c r="J100" s="4">
        <v>121.77</v>
      </c>
      <c r="L100">
        <v>121.79</v>
      </c>
      <c r="M100">
        <v>140.07</v>
      </c>
      <c r="N100">
        <v>132.07</v>
      </c>
      <c r="O100">
        <v>147.07</v>
      </c>
      <c r="P100">
        <v>140.28</v>
      </c>
      <c r="V100">
        <f t="shared" si="9"/>
        <v>0</v>
      </c>
      <c r="W100">
        <f t="shared" si="10"/>
        <v>0</v>
      </c>
      <c r="X100">
        <f t="shared" si="11"/>
        <v>0</v>
      </c>
      <c r="Y100">
        <f t="shared" si="12"/>
        <v>1</v>
      </c>
      <c r="Z100">
        <f t="shared" si="13"/>
        <v>0</v>
      </c>
    </row>
    <row r="101" spans="1:26" x14ac:dyDescent="0.25">
      <c r="A101" t="s">
        <v>26</v>
      </c>
      <c r="B101" s="4"/>
      <c r="C101" s="4"/>
      <c r="D101" s="4">
        <v>126.84</v>
      </c>
      <c r="E101" s="4"/>
      <c r="F101" s="4"/>
      <c r="G101" s="4">
        <v>118.84</v>
      </c>
      <c r="H101" s="4"/>
      <c r="I101" s="4"/>
      <c r="J101" s="4">
        <v>114.74</v>
      </c>
      <c r="L101">
        <v>118.84</v>
      </c>
      <c r="M101">
        <v>136.63999999999999</v>
      </c>
      <c r="N101">
        <v>129.91999999999999</v>
      </c>
      <c r="O101">
        <v>144.18</v>
      </c>
      <c r="P101">
        <v>138.75</v>
      </c>
      <c r="V101">
        <f t="shared" si="9"/>
        <v>0</v>
      </c>
      <c r="W101">
        <f t="shared" si="10"/>
        <v>0</v>
      </c>
      <c r="X101">
        <f t="shared" si="11"/>
        <v>0</v>
      </c>
      <c r="Y101">
        <f t="shared" si="12"/>
        <v>1</v>
      </c>
      <c r="Z101">
        <f t="shared" si="13"/>
        <v>0</v>
      </c>
    </row>
    <row r="102" spans="1:26" x14ac:dyDescent="0.25">
      <c r="A102" t="s">
        <v>27</v>
      </c>
      <c r="B102" s="4"/>
      <c r="C102" s="4"/>
      <c r="D102" s="4">
        <v>102.3</v>
      </c>
      <c r="E102" s="4"/>
      <c r="F102" s="4"/>
      <c r="G102" s="4">
        <v>106.47</v>
      </c>
      <c r="H102" s="4"/>
      <c r="I102" s="4"/>
      <c r="J102" s="4">
        <v>112.23</v>
      </c>
      <c r="L102">
        <v>106.47</v>
      </c>
      <c r="M102">
        <v>129.16</v>
      </c>
      <c r="N102">
        <v>117.93</v>
      </c>
      <c r="O102">
        <v>138.05000000000001</v>
      </c>
      <c r="P102">
        <v>127.5</v>
      </c>
      <c r="V102">
        <f t="shared" si="9"/>
        <v>0</v>
      </c>
      <c r="W102">
        <f t="shared" si="10"/>
        <v>0</v>
      </c>
      <c r="X102">
        <f t="shared" si="11"/>
        <v>0</v>
      </c>
      <c r="Y102">
        <f t="shared" si="12"/>
        <v>1</v>
      </c>
      <c r="Z102">
        <f t="shared" si="13"/>
        <v>0</v>
      </c>
    </row>
    <row r="103" spans="1:26" x14ac:dyDescent="0.25">
      <c r="A103" t="s">
        <v>94</v>
      </c>
      <c r="B103" s="4"/>
      <c r="C103" s="4"/>
      <c r="D103" s="4">
        <v>144.71</v>
      </c>
      <c r="E103" s="4"/>
      <c r="F103" s="4"/>
      <c r="G103" s="4">
        <v>146.66</v>
      </c>
      <c r="H103" s="4"/>
      <c r="I103" s="4"/>
      <c r="J103" s="4">
        <v>144.34</v>
      </c>
      <c r="L103">
        <v>146.66</v>
      </c>
      <c r="M103">
        <v>170.8</v>
      </c>
      <c r="N103">
        <v>159.52000000000001</v>
      </c>
      <c r="O103">
        <v>177.63</v>
      </c>
      <c r="P103">
        <v>167.75</v>
      </c>
      <c r="V103">
        <f t="shared" si="9"/>
        <v>0</v>
      </c>
      <c r="W103">
        <f t="shared" si="10"/>
        <v>0</v>
      </c>
      <c r="X103">
        <f t="shared" si="11"/>
        <v>0</v>
      </c>
      <c r="Y103">
        <f t="shared" si="12"/>
        <v>0</v>
      </c>
      <c r="Z103">
        <f t="shared" si="13"/>
        <v>0</v>
      </c>
    </row>
    <row r="104" spans="1:26" x14ac:dyDescent="0.25">
      <c r="A104" t="s">
        <v>95</v>
      </c>
      <c r="B104" s="4"/>
      <c r="C104" s="4"/>
      <c r="D104" s="4">
        <v>97.7</v>
      </c>
      <c r="E104" s="4"/>
      <c r="F104" s="4"/>
      <c r="G104" s="4">
        <v>90.94</v>
      </c>
      <c r="H104" s="4"/>
      <c r="I104" s="4"/>
      <c r="J104" s="4">
        <v>89.2</v>
      </c>
      <c r="L104">
        <v>90.94</v>
      </c>
      <c r="M104">
        <v>105.05</v>
      </c>
      <c r="N104">
        <v>99.55</v>
      </c>
      <c r="O104">
        <v>112.41</v>
      </c>
      <c r="P104">
        <v>107.82</v>
      </c>
      <c r="V104">
        <f t="shared" si="9"/>
        <v>0</v>
      </c>
      <c r="W104">
        <f t="shared" si="10"/>
        <v>0</v>
      </c>
      <c r="X104">
        <f t="shared" si="11"/>
        <v>0</v>
      </c>
      <c r="Y104">
        <f t="shared" si="12"/>
        <v>1</v>
      </c>
      <c r="Z104">
        <f t="shared" si="13"/>
        <v>1</v>
      </c>
    </row>
    <row r="105" spans="1:26" x14ac:dyDescent="0.25">
      <c r="A105" t="s">
        <v>96</v>
      </c>
      <c r="B105" s="4"/>
      <c r="C105" s="4"/>
      <c r="D105" s="4">
        <v>105.87</v>
      </c>
      <c r="E105" s="4"/>
      <c r="F105" s="4"/>
      <c r="G105" s="4">
        <v>102.53</v>
      </c>
      <c r="H105" s="4"/>
      <c r="I105" s="4"/>
      <c r="J105" s="4">
        <v>99.86</v>
      </c>
      <c r="L105">
        <v>102.53</v>
      </c>
      <c r="M105">
        <v>118.51</v>
      </c>
      <c r="N105">
        <v>112.43</v>
      </c>
      <c r="O105">
        <v>124.44</v>
      </c>
      <c r="P105">
        <v>119.98</v>
      </c>
      <c r="V105">
        <f t="shared" si="9"/>
        <v>0</v>
      </c>
      <c r="W105">
        <f t="shared" si="10"/>
        <v>0</v>
      </c>
      <c r="X105">
        <f t="shared" si="11"/>
        <v>0</v>
      </c>
      <c r="Y105">
        <f t="shared" si="12"/>
        <v>1</v>
      </c>
      <c r="Z105">
        <f t="shared" si="13"/>
        <v>0</v>
      </c>
    </row>
    <row r="106" spans="1:26" x14ac:dyDescent="0.25">
      <c r="A106" t="s">
        <v>91</v>
      </c>
      <c r="B106" s="4"/>
      <c r="C106" s="4"/>
      <c r="D106" s="4">
        <v>90.96</v>
      </c>
      <c r="E106" s="4"/>
      <c r="F106" s="4"/>
      <c r="G106" s="4">
        <v>86.93</v>
      </c>
      <c r="H106" s="4"/>
      <c r="I106" s="4"/>
      <c r="J106" s="4">
        <v>91.01</v>
      </c>
      <c r="L106">
        <v>86.93</v>
      </c>
      <c r="M106">
        <v>108.68</v>
      </c>
      <c r="N106">
        <v>99.03</v>
      </c>
      <c r="O106">
        <v>118.3</v>
      </c>
      <c r="P106">
        <v>110.17</v>
      </c>
      <c r="V106">
        <f t="shared" si="9"/>
        <v>0</v>
      </c>
      <c r="W106">
        <f t="shared" si="10"/>
        <v>0</v>
      </c>
      <c r="X106">
        <f t="shared" si="11"/>
        <v>0</v>
      </c>
      <c r="Y106">
        <f t="shared" si="12"/>
        <v>1</v>
      </c>
      <c r="Z106">
        <f t="shared" si="13"/>
        <v>1</v>
      </c>
    </row>
    <row r="107" spans="1:26" x14ac:dyDescent="0.25">
      <c r="A107" s="1" t="s">
        <v>82</v>
      </c>
      <c r="B107" s="1">
        <f>AVERAGE(B54:B106)</f>
        <v>144.72555555555556</v>
      </c>
      <c r="C107" s="1">
        <f t="shared" ref="C107:P107" si="14">AVERAGE(C54:C106)</f>
        <v>130.63999999999999</v>
      </c>
      <c r="D107" s="1">
        <f t="shared" si="14"/>
        <v>121.26679245283019</v>
      </c>
      <c r="E107" s="1">
        <f t="shared" si="14"/>
        <v>153.96333333333337</v>
      </c>
      <c r="F107" s="1">
        <f t="shared" si="14"/>
        <v>133.43222222222224</v>
      </c>
      <c r="G107" s="1">
        <f t="shared" si="14"/>
        <v>121.87924528301888</v>
      </c>
      <c r="H107" s="1">
        <f t="shared" si="14"/>
        <v>162.66222222222225</v>
      </c>
      <c r="I107" s="1">
        <f t="shared" si="14"/>
        <v>142.30777777777777</v>
      </c>
      <c r="J107" s="1">
        <f t="shared" si="14"/>
        <v>128.12415094339622</v>
      </c>
      <c r="K107" s="1"/>
      <c r="L107" s="1">
        <f t="shared" si="14"/>
        <v>121.87924528301888</v>
      </c>
      <c r="M107" s="1">
        <f t="shared" si="14"/>
        <v>146.65735849056605</v>
      </c>
      <c r="N107" s="1">
        <f t="shared" si="14"/>
        <v>135.42622641509439</v>
      </c>
      <c r="O107" s="1">
        <f t="shared" si="14"/>
        <v>156.66849056603778</v>
      </c>
      <c r="P107" s="1">
        <f t="shared" si="14"/>
        <v>146.5998113207547</v>
      </c>
      <c r="R107" s="1"/>
    </row>
    <row r="108" spans="1:26" x14ac:dyDescent="0.25">
      <c r="A108" s="1" t="s">
        <v>159</v>
      </c>
      <c r="B108" s="1">
        <f>MEDIAN(B54:B106)</f>
        <v>145.5</v>
      </c>
      <c r="C108" s="1">
        <f t="shared" ref="C108:P108" si="15">MEDIAN(C54:C106)</f>
        <v>136.26</v>
      </c>
      <c r="D108" s="1">
        <f t="shared" si="15"/>
        <v>115.66</v>
      </c>
      <c r="E108" s="1">
        <f t="shared" si="15"/>
        <v>153.11000000000001</v>
      </c>
      <c r="F108" s="1">
        <f t="shared" si="15"/>
        <v>130.22</v>
      </c>
      <c r="G108" s="1">
        <f t="shared" si="15"/>
        <v>116.27</v>
      </c>
      <c r="H108" s="1">
        <f t="shared" si="15"/>
        <v>161.44999999999999</v>
      </c>
      <c r="I108" s="1">
        <f t="shared" si="15"/>
        <v>140.66</v>
      </c>
      <c r="J108" s="1">
        <f t="shared" si="15"/>
        <v>117.24</v>
      </c>
      <c r="K108" s="1"/>
      <c r="L108" s="1">
        <f t="shared" si="15"/>
        <v>116.27</v>
      </c>
      <c r="M108" s="1">
        <f t="shared" si="15"/>
        <v>140.07</v>
      </c>
      <c r="N108" s="1">
        <f t="shared" si="15"/>
        <v>129.91999999999999</v>
      </c>
      <c r="O108" s="1">
        <f t="shared" si="15"/>
        <v>147.07</v>
      </c>
      <c r="P108" s="1">
        <f t="shared" si="15"/>
        <v>140.28</v>
      </c>
      <c r="R108" s="1"/>
    </row>
    <row r="109" spans="1:26" x14ac:dyDescent="0.25">
      <c r="R109" s="9" t="s">
        <v>164</v>
      </c>
      <c r="V109">
        <v>83</v>
      </c>
      <c r="W109">
        <v>104.19215052583822</v>
      </c>
      <c r="X109">
        <v>6.8949068928579367</v>
      </c>
      <c r="Y109">
        <v>156.44168432636266</v>
      </c>
      <c r="Z109">
        <v>112.59381115091675</v>
      </c>
    </row>
    <row r="110" spans="1:26" x14ac:dyDescent="0.25">
      <c r="A110" s="1" t="s">
        <v>161</v>
      </c>
      <c r="D110">
        <f t="shared" ref="D110:P110" si="16">(D50-D107)/D50*100*-1</f>
        <v>41.493252964039662</v>
      </c>
      <c r="G110">
        <f t="shared" si="16"/>
        <v>48.919062118670759</v>
      </c>
      <c r="J110">
        <f t="shared" si="16"/>
        <v>47.290485462566437</v>
      </c>
      <c r="L110">
        <f t="shared" si="16"/>
        <v>48.919062118670759</v>
      </c>
      <c r="M110">
        <f t="shared" si="16"/>
        <v>44.994648123497704</v>
      </c>
      <c r="N110">
        <f t="shared" si="16"/>
        <v>50.275758122624595</v>
      </c>
      <c r="O110">
        <f t="shared" si="16"/>
        <v>45.773800384679298</v>
      </c>
      <c r="P110">
        <f t="shared" si="16"/>
        <v>48.376784595398306</v>
      </c>
    </row>
    <row r="111" spans="1:26" x14ac:dyDescent="0.25">
      <c r="A111" s="1" t="s">
        <v>163</v>
      </c>
      <c r="D111">
        <f>(D51-D108)/D51*100*-1</f>
        <v>42.79012345679012</v>
      </c>
      <c r="G111">
        <f t="shared" ref="G111:P111" si="17">(G51-G108)/G51*100*-1</f>
        <v>52.825972660357515</v>
      </c>
      <c r="J111">
        <f t="shared" si="17"/>
        <v>45.947964645835924</v>
      </c>
      <c r="L111">
        <f t="shared" si="17"/>
        <v>52.825972660357515</v>
      </c>
      <c r="M111">
        <f t="shared" si="17"/>
        <v>47.659709044908276</v>
      </c>
      <c r="N111">
        <f t="shared" si="17"/>
        <v>58.942989968191824</v>
      </c>
      <c r="O111">
        <f t="shared" si="17"/>
        <v>46.937756019582366</v>
      </c>
      <c r="P111">
        <f t="shared" si="17"/>
        <v>57.52947782144863</v>
      </c>
      <c r="R111" s="11" t="s">
        <v>165</v>
      </c>
      <c r="V111">
        <f>SUM(V4:V49)+SUM(V54:V106)</f>
        <v>18</v>
      </c>
      <c r="W111">
        <f t="shared" ref="W111:Z111" si="18">SUM(W4:W49)+SUM(W54:W106)</f>
        <v>22</v>
      </c>
      <c r="X111">
        <f t="shared" si="18"/>
        <v>46</v>
      </c>
      <c r="Y111">
        <f t="shared" si="18"/>
        <v>35</v>
      </c>
      <c r="Z111">
        <f t="shared" si="18"/>
        <v>24</v>
      </c>
    </row>
    <row r="114" spans="22:23" x14ac:dyDescent="0.25">
      <c r="V114" s="4"/>
      <c r="W114" s="4"/>
    </row>
  </sheetData>
  <scenarios current="0">
    <scenario name="1" locked="1" count="1" user="Utilisateur Windows" comment="Créé par Utilisateur Windows le 27.02.2019">
      <inputCells r="Z109" val="107,535"/>
    </scenario>
  </scenarios>
  <mergeCells count="4">
    <mergeCell ref="B1:J1"/>
    <mergeCell ref="B2:D2"/>
    <mergeCell ref="E2:G2"/>
    <mergeCell ref="H2:J2"/>
  </mergeCells>
  <conditionalFormatting sqref="A110:Q110 A111 S110:T110">
    <cfRule type="colorScale" priority="14">
      <colorScale>
        <cfvo type="min"/>
        <cfvo type="max"/>
        <color rgb="FF63BE7B"/>
        <color rgb="FFFCFCFF"/>
      </colorScale>
    </cfRule>
  </conditionalFormatting>
  <conditionalFormatting sqref="B110:Q110 S110:T110">
    <cfRule type="colorScale" priority="15">
      <colorScale>
        <cfvo type="min"/>
        <cfvo type="max"/>
        <color rgb="FFFCFCFF"/>
        <color rgb="FF63BE7B"/>
      </colorScale>
    </cfRule>
  </conditionalFormatting>
  <conditionalFormatting sqref="B110:P110">
    <cfRule type="colorScale" priority="6">
      <colorScale>
        <cfvo type="min"/>
        <cfvo type="max"/>
        <color rgb="FFFCFCFF"/>
        <color rgb="FF63BE7B"/>
      </colorScale>
    </cfRule>
  </conditionalFormatting>
  <conditionalFormatting sqref="B110:P110">
    <cfRule type="colorScale" priority="5">
      <colorScale>
        <cfvo type="min"/>
        <cfvo type="max"/>
        <color rgb="FFFCFCFF"/>
        <color rgb="FF63BE7B"/>
      </colorScale>
    </cfRule>
  </conditionalFormatting>
  <conditionalFormatting sqref="U6">
    <cfRule type="colorScale" priority="4">
      <colorScale>
        <cfvo type="min"/>
        <cfvo type="max"/>
        <color rgb="FFFCFCFF"/>
        <color rgb="FF63BE7B"/>
      </colorScale>
    </cfRule>
  </conditionalFormatting>
  <conditionalFormatting sqref="B110:P110">
    <cfRule type="colorScale" priority="3">
      <colorScale>
        <cfvo type="min"/>
        <cfvo type="max"/>
        <color rgb="FFFCFCFF"/>
        <color rgb="FF63BE7B"/>
      </colorScale>
    </cfRule>
  </conditionalFormatting>
  <conditionalFormatting sqref="D111:P111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4"/>
  <sheetViews>
    <sheetView zoomScale="85" zoomScaleNormal="85" workbookViewId="0"/>
  </sheetViews>
  <sheetFormatPr defaultColWidth="11.42578125" defaultRowHeight="15" x14ac:dyDescent="0.25"/>
  <cols>
    <col min="1" max="1" width="33.28515625" customWidth="1"/>
    <col min="2" max="2" width="7.85546875" bestFit="1" customWidth="1"/>
    <col min="3" max="3" width="5.140625" bestFit="1" customWidth="1"/>
    <col min="4" max="4" width="7.140625" bestFit="1" customWidth="1"/>
    <col min="5" max="5" width="5.140625" bestFit="1" customWidth="1"/>
    <col min="6" max="6" width="7.140625" customWidth="1"/>
    <col min="7" max="7" width="5.140625" bestFit="1" customWidth="1"/>
    <col min="8" max="8" width="7.140625" bestFit="1" customWidth="1"/>
    <col min="9" max="9" width="5.140625" bestFit="1" customWidth="1"/>
    <col min="10" max="10" width="7.140625" bestFit="1" customWidth="1"/>
    <col min="11" max="11" width="5.140625" bestFit="1" customWidth="1"/>
    <col min="12" max="12" width="7.140625" bestFit="1" customWidth="1"/>
    <col min="13" max="13" width="5.140625" bestFit="1" customWidth="1"/>
    <col min="14" max="14" width="7.140625" bestFit="1" customWidth="1"/>
    <col min="15" max="15" width="5.140625" bestFit="1" customWidth="1"/>
    <col min="16" max="16" width="7.140625" bestFit="1" customWidth="1"/>
    <col min="17" max="17" width="5.140625" bestFit="1" customWidth="1"/>
    <col min="18" max="18" width="7.140625" bestFit="1" customWidth="1"/>
    <col min="19" max="19" width="5.140625" bestFit="1" customWidth="1"/>
    <col min="20" max="20" width="7.140625" bestFit="1" customWidth="1"/>
    <col min="21" max="21" width="5.140625" bestFit="1" customWidth="1"/>
  </cols>
  <sheetData>
    <row r="1" spans="1:21" x14ac:dyDescent="0.25">
      <c r="A1" s="1" t="s">
        <v>32</v>
      </c>
      <c r="B1" s="5" t="s">
        <v>227</v>
      </c>
      <c r="C1" s="5" t="s">
        <v>369</v>
      </c>
      <c r="D1" s="30" t="s">
        <v>364</v>
      </c>
      <c r="E1" s="5" t="s">
        <v>369</v>
      </c>
      <c r="F1" s="30" t="s">
        <v>365</v>
      </c>
      <c r="G1" s="5" t="s">
        <v>369</v>
      </c>
      <c r="H1" s="30" t="s">
        <v>363</v>
      </c>
      <c r="I1" s="5" t="s">
        <v>369</v>
      </c>
      <c r="J1" s="30" t="s">
        <v>362</v>
      </c>
      <c r="K1" s="5" t="s">
        <v>369</v>
      </c>
      <c r="L1" s="30" t="s">
        <v>360</v>
      </c>
      <c r="M1" s="5" t="s">
        <v>369</v>
      </c>
      <c r="N1" s="30" t="s">
        <v>361</v>
      </c>
      <c r="O1" s="5" t="s">
        <v>369</v>
      </c>
      <c r="P1" s="30" t="s">
        <v>366</v>
      </c>
      <c r="Q1" s="5" t="s">
        <v>369</v>
      </c>
      <c r="R1" s="30" t="s">
        <v>367</v>
      </c>
      <c r="S1" s="5" t="s">
        <v>369</v>
      </c>
      <c r="T1" s="30" t="s">
        <v>368</v>
      </c>
      <c r="U1" s="5" t="s">
        <v>369</v>
      </c>
    </row>
    <row r="2" spans="1:21" x14ac:dyDescent="0.25">
      <c r="A2" s="4" t="s">
        <v>315</v>
      </c>
      <c r="B2" s="12">
        <v>17.079999999999998</v>
      </c>
      <c r="C2" s="4">
        <f t="shared" ref="C2:C33" si="0">IF(B2&lt;C$179,0,1)</f>
        <v>1</v>
      </c>
      <c r="D2" s="4">
        <v>1.32</v>
      </c>
      <c r="E2" s="4">
        <f t="shared" ref="E2:E33" si="1">IF(D2&lt;E$179,0,1)</f>
        <v>0</v>
      </c>
      <c r="F2" s="4">
        <v>2.82</v>
      </c>
      <c r="G2" s="4">
        <f t="shared" ref="G2:G33" si="2">IF(F2&lt;G$179,0,1)</f>
        <v>0</v>
      </c>
      <c r="H2" s="4">
        <v>6.34</v>
      </c>
      <c r="I2" s="4">
        <f t="shared" ref="I2:I33" si="3">IF(H2&lt;I$179,0,1)</f>
        <v>0</v>
      </c>
      <c r="J2">
        <v>0.52</v>
      </c>
      <c r="K2" s="4">
        <f t="shared" ref="K2:K33" si="4">IF(J2&lt;K$179,0,1)</f>
        <v>0</v>
      </c>
      <c r="L2">
        <v>1.76</v>
      </c>
      <c r="M2" s="4">
        <f t="shared" ref="M2:M33" si="5">IF(L2&lt;M$179,0,1)</f>
        <v>0</v>
      </c>
      <c r="N2">
        <v>4.6399999999999997</v>
      </c>
      <c r="O2" s="4">
        <f t="shared" ref="O2:O33" si="6">IF(N2&lt;O$179,0,1)</f>
        <v>0</v>
      </c>
      <c r="P2">
        <v>1.65</v>
      </c>
      <c r="Q2" s="4">
        <f t="shared" ref="Q2:Q33" si="7">IF(P2&lt;Q$179,0,1)</f>
        <v>0</v>
      </c>
      <c r="R2">
        <v>2.9</v>
      </c>
      <c r="S2" s="4">
        <f t="shared" ref="S2:S33" si="8">IF(R2&lt;S$179,0,1)</f>
        <v>0</v>
      </c>
      <c r="T2">
        <v>6.65</v>
      </c>
      <c r="U2" s="4">
        <f t="shared" ref="U2:U33" si="9">IF(T2&lt;U$179,0,1)</f>
        <v>0</v>
      </c>
    </row>
    <row r="3" spans="1:21" x14ac:dyDescent="0.25">
      <c r="A3" s="4" t="s">
        <v>314</v>
      </c>
      <c r="B3" s="12">
        <v>11.71</v>
      </c>
      <c r="C3" s="4">
        <f t="shared" si="0"/>
        <v>1</v>
      </c>
      <c r="D3" s="4">
        <v>2.68</v>
      </c>
      <c r="E3" s="4">
        <f t="shared" si="1"/>
        <v>0</v>
      </c>
      <c r="F3" s="4">
        <v>4.67</v>
      </c>
      <c r="G3" s="4">
        <f t="shared" si="2"/>
        <v>0</v>
      </c>
      <c r="H3" s="4">
        <v>6.18</v>
      </c>
      <c r="I3" s="4">
        <f t="shared" si="3"/>
        <v>0</v>
      </c>
      <c r="J3">
        <v>2.16</v>
      </c>
      <c r="K3" s="4">
        <f t="shared" si="4"/>
        <v>0</v>
      </c>
      <c r="L3">
        <v>3.26</v>
      </c>
      <c r="M3" s="4">
        <f t="shared" si="5"/>
        <v>0</v>
      </c>
      <c r="N3">
        <v>6.15</v>
      </c>
      <c r="O3" s="4">
        <f t="shared" si="6"/>
        <v>0</v>
      </c>
      <c r="P3">
        <v>1.43</v>
      </c>
      <c r="Q3" s="4">
        <f t="shared" si="7"/>
        <v>0</v>
      </c>
      <c r="R3">
        <v>2.73</v>
      </c>
      <c r="S3" s="4">
        <f t="shared" si="8"/>
        <v>0</v>
      </c>
      <c r="T3">
        <v>6.93</v>
      </c>
      <c r="U3" s="4">
        <f t="shared" si="9"/>
        <v>0</v>
      </c>
    </row>
    <row r="4" spans="1:21" x14ac:dyDescent="0.25">
      <c r="A4" s="4" t="s">
        <v>343</v>
      </c>
      <c r="B4" s="12">
        <v>26.36</v>
      </c>
      <c r="C4" s="4">
        <f t="shared" si="0"/>
        <v>1</v>
      </c>
      <c r="D4" s="4">
        <v>6.99</v>
      </c>
      <c r="E4" s="4">
        <f t="shared" si="1"/>
        <v>1</v>
      </c>
      <c r="F4" s="4">
        <v>6.45</v>
      </c>
      <c r="G4" s="4">
        <f t="shared" si="2"/>
        <v>0</v>
      </c>
      <c r="H4" s="4">
        <v>7.65</v>
      </c>
      <c r="I4" s="4">
        <f t="shared" si="3"/>
        <v>0</v>
      </c>
      <c r="J4">
        <v>9.33</v>
      </c>
      <c r="K4" s="4">
        <f t="shared" si="4"/>
        <v>1</v>
      </c>
      <c r="L4">
        <v>8.57</v>
      </c>
      <c r="M4" s="4">
        <f t="shared" si="5"/>
        <v>0</v>
      </c>
      <c r="N4">
        <v>9.91</v>
      </c>
      <c r="O4" s="4">
        <f t="shared" si="6"/>
        <v>0</v>
      </c>
      <c r="P4">
        <v>5.5</v>
      </c>
      <c r="Q4" s="4">
        <f t="shared" si="7"/>
        <v>1</v>
      </c>
      <c r="R4">
        <v>5.0199999999999996</v>
      </c>
      <c r="S4" s="4">
        <f t="shared" si="8"/>
        <v>1</v>
      </c>
      <c r="T4">
        <v>6.03</v>
      </c>
      <c r="U4" s="4">
        <f t="shared" si="9"/>
        <v>0</v>
      </c>
    </row>
    <row r="5" spans="1:21" x14ac:dyDescent="0.25">
      <c r="A5" s="4" t="s">
        <v>344</v>
      </c>
      <c r="B5" s="12">
        <v>55.08</v>
      </c>
      <c r="C5" s="4">
        <f t="shared" si="0"/>
        <v>1</v>
      </c>
      <c r="D5" s="4">
        <v>9.17</v>
      </c>
      <c r="E5" s="4">
        <f t="shared" si="1"/>
        <v>1</v>
      </c>
      <c r="F5" s="4">
        <v>9.51</v>
      </c>
      <c r="G5" s="4">
        <f t="shared" si="2"/>
        <v>1</v>
      </c>
      <c r="H5" s="4">
        <v>12.53</v>
      </c>
      <c r="I5" s="4">
        <f t="shared" si="3"/>
        <v>1</v>
      </c>
      <c r="J5">
        <v>12.59</v>
      </c>
      <c r="K5" s="4">
        <f t="shared" si="4"/>
        <v>1</v>
      </c>
      <c r="L5">
        <v>13.77</v>
      </c>
      <c r="M5" s="4">
        <f t="shared" si="5"/>
        <v>1</v>
      </c>
      <c r="N5">
        <v>16.27</v>
      </c>
      <c r="O5" s="4">
        <f t="shared" si="6"/>
        <v>1</v>
      </c>
      <c r="P5">
        <v>2.99</v>
      </c>
      <c r="Q5" s="4">
        <f t="shared" si="7"/>
        <v>0</v>
      </c>
      <c r="R5">
        <v>4.37</v>
      </c>
      <c r="S5" s="4">
        <f t="shared" si="8"/>
        <v>0</v>
      </c>
      <c r="T5">
        <v>8.7799999999999994</v>
      </c>
      <c r="U5" s="4">
        <f t="shared" si="9"/>
        <v>0</v>
      </c>
    </row>
    <row r="6" spans="1:21" x14ac:dyDescent="0.25">
      <c r="A6" s="4" t="s">
        <v>313</v>
      </c>
      <c r="B6" s="12">
        <v>20.79</v>
      </c>
      <c r="C6" s="4">
        <f t="shared" si="0"/>
        <v>1</v>
      </c>
      <c r="D6" s="4">
        <v>11.29</v>
      </c>
      <c r="E6" s="4">
        <f t="shared" si="1"/>
        <v>1</v>
      </c>
      <c r="F6" s="4">
        <v>8.5500000000000007</v>
      </c>
      <c r="G6" s="4">
        <f t="shared" si="2"/>
        <v>1</v>
      </c>
      <c r="H6" s="4">
        <v>8.8000000000000007</v>
      </c>
      <c r="I6" s="4">
        <f t="shared" si="3"/>
        <v>0</v>
      </c>
      <c r="J6">
        <v>14.24</v>
      </c>
      <c r="K6" s="4">
        <f t="shared" si="4"/>
        <v>1</v>
      </c>
      <c r="L6">
        <v>12.16</v>
      </c>
      <c r="M6" s="4">
        <f t="shared" si="5"/>
        <v>1</v>
      </c>
      <c r="N6">
        <v>11.11</v>
      </c>
      <c r="O6" s="4">
        <f t="shared" si="6"/>
        <v>0</v>
      </c>
      <c r="P6">
        <v>10.52</v>
      </c>
      <c r="Q6" s="4">
        <f t="shared" si="7"/>
        <v>1</v>
      </c>
      <c r="R6">
        <v>8.74</v>
      </c>
      <c r="S6" s="4">
        <f t="shared" si="8"/>
        <v>1</v>
      </c>
      <c r="T6">
        <v>8.66</v>
      </c>
      <c r="U6" s="4">
        <f t="shared" si="9"/>
        <v>0</v>
      </c>
    </row>
    <row r="7" spans="1:21" x14ac:dyDescent="0.25">
      <c r="A7" s="4" t="s">
        <v>316</v>
      </c>
      <c r="B7" s="12">
        <v>23.7</v>
      </c>
      <c r="C7" s="4">
        <f t="shared" si="0"/>
        <v>1</v>
      </c>
      <c r="D7" s="4">
        <v>5.82</v>
      </c>
      <c r="E7" s="4">
        <f t="shared" si="1"/>
        <v>0</v>
      </c>
      <c r="F7" s="4">
        <v>6.14</v>
      </c>
      <c r="G7" s="4">
        <f t="shared" si="2"/>
        <v>0</v>
      </c>
      <c r="H7" s="4">
        <v>7.47</v>
      </c>
      <c r="I7" s="4">
        <f t="shared" si="3"/>
        <v>0</v>
      </c>
      <c r="J7">
        <v>7.37</v>
      </c>
      <c r="K7" s="4">
        <f t="shared" si="4"/>
        <v>0</v>
      </c>
      <c r="L7">
        <v>7.59</v>
      </c>
      <c r="M7" s="4">
        <f t="shared" si="5"/>
        <v>0</v>
      </c>
      <c r="N7">
        <v>8.49</v>
      </c>
      <c r="O7" s="4">
        <f t="shared" si="6"/>
        <v>0</v>
      </c>
      <c r="P7">
        <v>0.27</v>
      </c>
      <c r="Q7" s="4">
        <f t="shared" si="7"/>
        <v>0</v>
      </c>
      <c r="R7">
        <v>0.68</v>
      </c>
      <c r="S7" s="4">
        <f t="shared" si="8"/>
        <v>0</v>
      </c>
      <c r="T7">
        <v>2.0699999999999998</v>
      </c>
      <c r="U7" s="4">
        <f t="shared" si="9"/>
        <v>0</v>
      </c>
    </row>
    <row r="8" spans="1:21" x14ac:dyDescent="0.25">
      <c r="A8" s="4" t="s">
        <v>317</v>
      </c>
      <c r="B8" s="12">
        <v>38.68</v>
      </c>
      <c r="C8" s="4">
        <f t="shared" si="0"/>
        <v>1</v>
      </c>
      <c r="D8" s="4">
        <v>6.42</v>
      </c>
      <c r="E8" s="4">
        <f t="shared" si="1"/>
        <v>0</v>
      </c>
      <c r="F8" s="4">
        <v>6.71</v>
      </c>
      <c r="G8" s="4">
        <f t="shared" si="2"/>
        <v>0</v>
      </c>
      <c r="H8" s="4">
        <v>7.41</v>
      </c>
      <c r="I8" s="4">
        <f t="shared" si="3"/>
        <v>0</v>
      </c>
      <c r="J8">
        <v>8.65</v>
      </c>
      <c r="K8" s="4">
        <f t="shared" si="4"/>
        <v>0</v>
      </c>
      <c r="L8">
        <v>8.8800000000000008</v>
      </c>
      <c r="M8" s="4">
        <f t="shared" si="5"/>
        <v>0</v>
      </c>
      <c r="N8">
        <v>9.66</v>
      </c>
      <c r="O8" s="4">
        <f t="shared" si="6"/>
        <v>0</v>
      </c>
      <c r="P8">
        <v>0.08</v>
      </c>
      <c r="Q8" s="4">
        <f t="shared" si="7"/>
        <v>0</v>
      </c>
      <c r="R8">
        <v>0.73</v>
      </c>
      <c r="S8" s="4">
        <f t="shared" si="8"/>
        <v>0</v>
      </c>
      <c r="T8">
        <v>2.2999999999999998</v>
      </c>
      <c r="U8" s="4">
        <f t="shared" si="9"/>
        <v>0</v>
      </c>
    </row>
    <row r="9" spans="1:21" x14ac:dyDescent="0.25">
      <c r="A9" s="4" t="s">
        <v>265</v>
      </c>
      <c r="B9" s="12">
        <v>61.96</v>
      </c>
      <c r="C9" s="4">
        <f t="shared" si="0"/>
        <v>1</v>
      </c>
      <c r="D9" s="4">
        <v>7.03</v>
      </c>
      <c r="E9" s="4">
        <f t="shared" si="1"/>
        <v>1</v>
      </c>
      <c r="F9" s="4">
        <v>7.22</v>
      </c>
      <c r="G9" s="4">
        <f t="shared" si="2"/>
        <v>0</v>
      </c>
      <c r="H9" s="4">
        <v>8.5</v>
      </c>
      <c r="I9" s="4">
        <f t="shared" si="3"/>
        <v>0</v>
      </c>
      <c r="J9" s="4">
        <v>9.98</v>
      </c>
      <c r="K9" s="4">
        <f t="shared" si="4"/>
        <v>1</v>
      </c>
      <c r="L9" s="4">
        <v>9.81</v>
      </c>
      <c r="M9" s="4">
        <f t="shared" si="5"/>
        <v>1</v>
      </c>
      <c r="N9">
        <v>10.75</v>
      </c>
      <c r="O9" s="4">
        <f t="shared" si="6"/>
        <v>0</v>
      </c>
      <c r="P9">
        <v>1.47</v>
      </c>
      <c r="Q9" s="4">
        <f t="shared" si="7"/>
        <v>0</v>
      </c>
      <c r="R9">
        <v>2.5099999999999998</v>
      </c>
      <c r="S9" s="4">
        <f t="shared" si="8"/>
        <v>0</v>
      </c>
      <c r="T9">
        <v>4.29</v>
      </c>
      <c r="U9" s="4">
        <f t="shared" si="9"/>
        <v>0</v>
      </c>
    </row>
    <row r="10" spans="1:21" x14ac:dyDescent="0.25">
      <c r="A10" s="4" t="s">
        <v>318</v>
      </c>
      <c r="B10" s="12">
        <v>48.58</v>
      </c>
      <c r="C10" s="4">
        <f t="shared" si="0"/>
        <v>1</v>
      </c>
      <c r="D10" s="4">
        <v>4.3899999999999997</v>
      </c>
      <c r="E10" s="4">
        <f t="shared" si="1"/>
        <v>0</v>
      </c>
      <c r="F10" s="4">
        <v>4.3099999999999996</v>
      </c>
      <c r="G10" s="4">
        <f t="shared" si="2"/>
        <v>0</v>
      </c>
      <c r="H10" s="4">
        <v>4.8</v>
      </c>
      <c r="I10" s="4">
        <f t="shared" si="3"/>
        <v>0</v>
      </c>
      <c r="J10" s="4">
        <v>5.73</v>
      </c>
      <c r="K10" s="4">
        <f t="shared" si="4"/>
        <v>0</v>
      </c>
      <c r="L10" s="4">
        <v>5.75</v>
      </c>
      <c r="M10" s="4">
        <f t="shared" si="5"/>
        <v>0</v>
      </c>
      <c r="N10">
        <v>6.12</v>
      </c>
      <c r="O10" s="4">
        <f t="shared" si="6"/>
        <v>0</v>
      </c>
      <c r="P10">
        <v>2.75</v>
      </c>
      <c r="Q10" s="4">
        <f t="shared" si="7"/>
        <v>0</v>
      </c>
      <c r="R10">
        <v>2.5</v>
      </c>
      <c r="S10" s="4">
        <f t="shared" si="8"/>
        <v>0</v>
      </c>
      <c r="T10">
        <v>2.98</v>
      </c>
      <c r="U10" s="4">
        <f t="shared" si="9"/>
        <v>0</v>
      </c>
    </row>
    <row r="11" spans="1:21" x14ac:dyDescent="0.25">
      <c r="A11" s="4" t="s">
        <v>146</v>
      </c>
      <c r="B11" s="12">
        <v>75.23</v>
      </c>
      <c r="C11" s="4">
        <f t="shared" si="0"/>
        <v>1</v>
      </c>
      <c r="D11" s="4">
        <v>6.36</v>
      </c>
      <c r="E11" s="4">
        <f t="shared" si="1"/>
        <v>0</v>
      </c>
      <c r="F11" s="4">
        <v>6.7</v>
      </c>
      <c r="G11" s="4">
        <f t="shared" si="2"/>
        <v>0</v>
      </c>
      <c r="H11" s="4">
        <v>8.3000000000000007</v>
      </c>
      <c r="I11" s="4">
        <f t="shared" si="3"/>
        <v>0</v>
      </c>
      <c r="J11" s="4">
        <v>8.49</v>
      </c>
      <c r="K11" s="4">
        <f t="shared" si="4"/>
        <v>0</v>
      </c>
      <c r="L11" s="4">
        <v>8.83</v>
      </c>
      <c r="M11" s="4">
        <f t="shared" si="5"/>
        <v>0</v>
      </c>
      <c r="N11">
        <v>10.46</v>
      </c>
      <c r="O11" s="4">
        <f t="shared" si="6"/>
        <v>0</v>
      </c>
      <c r="P11">
        <v>4.84</v>
      </c>
      <c r="Q11" s="4">
        <f t="shared" si="7"/>
        <v>1</v>
      </c>
      <c r="R11">
        <v>5.18</v>
      </c>
      <c r="S11" s="4">
        <f t="shared" si="8"/>
        <v>1</v>
      </c>
      <c r="T11">
        <v>6.65</v>
      </c>
      <c r="U11" s="4">
        <f t="shared" si="9"/>
        <v>0</v>
      </c>
    </row>
    <row r="12" spans="1:21" x14ac:dyDescent="0.25">
      <c r="A12" s="4" t="s">
        <v>147</v>
      </c>
      <c r="B12" s="12">
        <v>25.32</v>
      </c>
      <c r="C12" s="4">
        <f t="shared" si="0"/>
        <v>1</v>
      </c>
      <c r="D12" s="4">
        <v>3.49</v>
      </c>
      <c r="E12" s="4">
        <f t="shared" si="1"/>
        <v>0</v>
      </c>
      <c r="F12" s="4">
        <v>4.74</v>
      </c>
      <c r="G12" s="4">
        <f t="shared" si="2"/>
        <v>0</v>
      </c>
      <c r="H12" s="4">
        <v>6.71</v>
      </c>
      <c r="I12" s="4">
        <f t="shared" si="3"/>
        <v>0</v>
      </c>
      <c r="J12" s="4">
        <v>4.7699999999999996</v>
      </c>
      <c r="K12" s="4">
        <f t="shared" si="4"/>
        <v>0</v>
      </c>
      <c r="L12" s="4">
        <v>5.28</v>
      </c>
      <c r="M12" s="4">
        <f t="shared" si="5"/>
        <v>0</v>
      </c>
      <c r="N12">
        <v>6.9</v>
      </c>
      <c r="O12" s="4">
        <f t="shared" si="6"/>
        <v>0</v>
      </c>
      <c r="P12">
        <v>0.09</v>
      </c>
      <c r="Q12" s="4">
        <f t="shared" si="7"/>
        <v>0</v>
      </c>
      <c r="R12">
        <v>1.05</v>
      </c>
      <c r="S12" s="4">
        <f t="shared" si="8"/>
        <v>0</v>
      </c>
      <c r="T12">
        <v>3.26</v>
      </c>
      <c r="U12" s="4">
        <f t="shared" si="9"/>
        <v>0</v>
      </c>
    </row>
    <row r="13" spans="1:21" x14ac:dyDescent="0.25">
      <c r="A13" s="4" t="s">
        <v>148</v>
      </c>
      <c r="B13" s="12">
        <v>67.05</v>
      </c>
      <c r="C13" s="4">
        <f t="shared" si="0"/>
        <v>1</v>
      </c>
      <c r="D13" s="4">
        <v>1.5</v>
      </c>
      <c r="E13" s="4">
        <f t="shared" si="1"/>
        <v>0</v>
      </c>
      <c r="F13" s="4">
        <v>1.96</v>
      </c>
      <c r="G13" s="4">
        <f t="shared" si="2"/>
        <v>0</v>
      </c>
      <c r="H13" s="4">
        <v>5.33</v>
      </c>
      <c r="I13" s="4">
        <f t="shared" si="3"/>
        <v>0</v>
      </c>
      <c r="J13" s="4">
        <v>1.5</v>
      </c>
      <c r="K13" s="4">
        <f t="shared" si="4"/>
        <v>0</v>
      </c>
      <c r="L13" s="4">
        <v>1.79</v>
      </c>
      <c r="M13" s="4">
        <f t="shared" si="5"/>
        <v>0</v>
      </c>
      <c r="N13">
        <v>3.95</v>
      </c>
      <c r="O13" s="4">
        <f t="shared" si="6"/>
        <v>0</v>
      </c>
      <c r="P13">
        <v>4.2699999999999996</v>
      </c>
      <c r="Q13" s="4">
        <f t="shared" si="7"/>
        <v>1</v>
      </c>
      <c r="R13">
        <v>2.99</v>
      </c>
      <c r="S13" s="4">
        <f t="shared" si="8"/>
        <v>0</v>
      </c>
      <c r="T13">
        <v>4.92</v>
      </c>
      <c r="U13" s="4">
        <f t="shared" si="9"/>
        <v>0</v>
      </c>
    </row>
    <row r="14" spans="1:21" x14ac:dyDescent="0.25">
      <c r="A14" s="4" t="s">
        <v>342</v>
      </c>
      <c r="B14" s="12">
        <v>94.01</v>
      </c>
      <c r="C14" s="4">
        <f t="shared" si="0"/>
        <v>1</v>
      </c>
      <c r="D14" s="4">
        <v>10.86</v>
      </c>
      <c r="E14" s="4">
        <f t="shared" si="1"/>
        <v>1</v>
      </c>
      <c r="F14" s="4">
        <v>10.98</v>
      </c>
      <c r="G14" s="4">
        <f t="shared" si="2"/>
        <v>1</v>
      </c>
      <c r="H14" s="4">
        <v>13.36</v>
      </c>
      <c r="I14" s="4">
        <f t="shared" si="3"/>
        <v>1</v>
      </c>
      <c r="J14" s="4">
        <v>13.56</v>
      </c>
      <c r="K14" s="4">
        <f t="shared" si="4"/>
        <v>1</v>
      </c>
      <c r="L14" s="4">
        <v>13.77</v>
      </c>
      <c r="M14" s="4">
        <f t="shared" si="5"/>
        <v>1</v>
      </c>
      <c r="N14">
        <v>16.18</v>
      </c>
      <c r="O14" s="4">
        <f t="shared" si="6"/>
        <v>1</v>
      </c>
      <c r="P14">
        <v>8.1999999999999993</v>
      </c>
      <c r="Q14" s="4">
        <f t="shared" si="7"/>
        <v>1</v>
      </c>
      <c r="R14">
        <v>8.32</v>
      </c>
      <c r="S14" s="4">
        <f t="shared" si="8"/>
        <v>1</v>
      </c>
      <c r="T14">
        <v>11.08</v>
      </c>
      <c r="U14" s="4">
        <f t="shared" si="9"/>
        <v>1</v>
      </c>
    </row>
    <row r="15" spans="1:21" x14ac:dyDescent="0.25">
      <c r="A15" s="4" t="s">
        <v>341</v>
      </c>
      <c r="B15" s="12">
        <v>88.13</v>
      </c>
      <c r="C15" s="4">
        <f t="shared" si="0"/>
        <v>1</v>
      </c>
      <c r="D15" s="4">
        <v>6.03</v>
      </c>
      <c r="E15" s="4">
        <f t="shared" si="1"/>
        <v>0</v>
      </c>
      <c r="F15" s="4">
        <v>5.8</v>
      </c>
      <c r="G15" s="4">
        <f t="shared" si="2"/>
        <v>0</v>
      </c>
      <c r="H15" s="4">
        <v>7.2</v>
      </c>
      <c r="I15" s="4">
        <f t="shared" si="3"/>
        <v>0</v>
      </c>
      <c r="J15" s="4">
        <v>8.52</v>
      </c>
      <c r="K15" s="4">
        <f t="shared" si="4"/>
        <v>0</v>
      </c>
      <c r="L15" s="4">
        <v>8.44</v>
      </c>
      <c r="M15" s="4">
        <f t="shared" si="5"/>
        <v>0</v>
      </c>
      <c r="N15">
        <v>9.9600000000000009</v>
      </c>
      <c r="O15" s="4">
        <f t="shared" si="6"/>
        <v>0</v>
      </c>
      <c r="P15">
        <v>1.87</v>
      </c>
      <c r="Q15" s="4">
        <f t="shared" si="7"/>
        <v>0</v>
      </c>
      <c r="R15">
        <v>4.05</v>
      </c>
      <c r="S15" s="4">
        <f t="shared" si="8"/>
        <v>0</v>
      </c>
      <c r="T15">
        <v>6.88</v>
      </c>
      <c r="U15" s="4">
        <f t="shared" si="9"/>
        <v>0</v>
      </c>
    </row>
    <row r="16" spans="1:21" x14ac:dyDescent="0.25">
      <c r="A16" s="4" t="s">
        <v>6</v>
      </c>
      <c r="B16" s="12">
        <v>14.05</v>
      </c>
      <c r="C16" s="4">
        <f t="shared" si="0"/>
        <v>1</v>
      </c>
      <c r="D16" s="4">
        <v>2.23</v>
      </c>
      <c r="E16" s="4">
        <f t="shared" si="1"/>
        <v>0</v>
      </c>
      <c r="F16" s="4">
        <v>2.54</v>
      </c>
      <c r="G16" s="4">
        <f t="shared" si="2"/>
        <v>0</v>
      </c>
      <c r="H16" s="4">
        <v>6.28</v>
      </c>
      <c r="I16" s="4">
        <f t="shared" si="3"/>
        <v>0</v>
      </c>
      <c r="J16" s="4">
        <v>2.74</v>
      </c>
      <c r="K16" s="4">
        <f t="shared" si="4"/>
        <v>0</v>
      </c>
      <c r="L16" s="4">
        <v>2.86</v>
      </c>
      <c r="M16" s="4">
        <f t="shared" si="5"/>
        <v>0</v>
      </c>
      <c r="N16">
        <v>5.45</v>
      </c>
      <c r="O16" s="4">
        <f t="shared" si="6"/>
        <v>0</v>
      </c>
      <c r="P16">
        <v>2.39</v>
      </c>
      <c r="Q16" s="4">
        <f t="shared" si="7"/>
        <v>0</v>
      </c>
      <c r="R16">
        <v>3.18</v>
      </c>
      <c r="S16" s="4">
        <f t="shared" si="8"/>
        <v>0</v>
      </c>
      <c r="T16">
        <v>4.46</v>
      </c>
      <c r="U16" s="4">
        <f t="shared" si="9"/>
        <v>0</v>
      </c>
    </row>
    <row r="17" spans="1:21" x14ac:dyDescent="0.25">
      <c r="A17" s="4" t="s">
        <v>52</v>
      </c>
      <c r="B17" s="12">
        <v>31.95</v>
      </c>
      <c r="C17" s="4">
        <f t="shared" si="0"/>
        <v>1</v>
      </c>
      <c r="D17" s="4">
        <v>2.91</v>
      </c>
      <c r="E17" s="4">
        <f t="shared" si="1"/>
        <v>0</v>
      </c>
      <c r="F17" s="4">
        <v>3.26</v>
      </c>
      <c r="G17" s="4">
        <f t="shared" si="2"/>
        <v>0</v>
      </c>
      <c r="H17" s="4">
        <v>5.0599999999999996</v>
      </c>
      <c r="I17" s="4">
        <f t="shared" si="3"/>
        <v>0</v>
      </c>
      <c r="J17" s="4">
        <v>4.3</v>
      </c>
      <c r="K17" s="4">
        <f t="shared" si="4"/>
        <v>0</v>
      </c>
      <c r="L17" s="4">
        <v>4.6500000000000004</v>
      </c>
      <c r="M17" s="4">
        <f t="shared" si="5"/>
        <v>0</v>
      </c>
      <c r="N17">
        <v>5.77</v>
      </c>
      <c r="O17" s="4">
        <f t="shared" si="6"/>
        <v>0</v>
      </c>
      <c r="P17">
        <v>1.23</v>
      </c>
      <c r="Q17" s="4">
        <f t="shared" si="7"/>
        <v>0</v>
      </c>
      <c r="R17">
        <v>1.63</v>
      </c>
      <c r="S17" s="4">
        <f t="shared" si="8"/>
        <v>0</v>
      </c>
      <c r="T17">
        <v>3.7</v>
      </c>
      <c r="U17" s="4">
        <f t="shared" si="9"/>
        <v>0</v>
      </c>
    </row>
    <row r="18" spans="1:21" x14ac:dyDescent="0.25">
      <c r="A18" s="4" t="s">
        <v>53</v>
      </c>
      <c r="B18" s="12">
        <v>18.649999999999999</v>
      </c>
      <c r="C18" s="4">
        <f t="shared" si="0"/>
        <v>1</v>
      </c>
      <c r="D18" s="4">
        <v>0.28000000000000003</v>
      </c>
      <c r="E18" s="4">
        <f t="shared" si="1"/>
        <v>0</v>
      </c>
      <c r="F18" s="4">
        <v>2.2999999999999998</v>
      </c>
      <c r="G18" s="4">
        <f t="shared" si="2"/>
        <v>0</v>
      </c>
      <c r="H18" s="4">
        <v>6.76</v>
      </c>
      <c r="I18" s="4">
        <f t="shared" si="3"/>
        <v>0</v>
      </c>
      <c r="J18" s="4">
        <v>0.27</v>
      </c>
      <c r="K18" s="4">
        <f t="shared" si="4"/>
        <v>0</v>
      </c>
      <c r="L18" s="4">
        <v>1.88</v>
      </c>
      <c r="M18" s="4">
        <f t="shared" si="5"/>
        <v>0</v>
      </c>
      <c r="N18">
        <v>6.26</v>
      </c>
      <c r="O18" s="4">
        <f t="shared" si="6"/>
        <v>0</v>
      </c>
      <c r="P18">
        <v>1.28</v>
      </c>
      <c r="Q18" s="4">
        <f t="shared" si="7"/>
        <v>0</v>
      </c>
      <c r="R18">
        <v>2.12</v>
      </c>
      <c r="S18" s="4">
        <f t="shared" si="8"/>
        <v>0</v>
      </c>
      <c r="T18">
        <v>5.39</v>
      </c>
      <c r="U18" s="4">
        <f t="shared" si="9"/>
        <v>0</v>
      </c>
    </row>
    <row r="19" spans="1:21" x14ac:dyDescent="0.25">
      <c r="A19" s="4" t="s">
        <v>89</v>
      </c>
      <c r="B19" s="12">
        <v>23.13</v>
      </c>
      <c r="C19" s="4">
        <f t="shared" si="0"/>
        <v>1</v>
      </c>
      <c r="D19" s="4">
        <v>1.19</v>
      </c>
      <c r="E19" s="4">
        <f t="shared" si="1"/>
        <v>0</v>
      </c>
      <c r="F19" s="4">
        <v>2.33</v>
      </c>
      <c r="G19" s="4">
        <f t="shared" si="2"/>
        <v>0</v>
      </c>
      <c r="H19" s="4">
        <v>5.43</v>
      </c>
      <c r="I19" s="4">
        <f t="shared" si="3"/>
        <v>0</v>
      </c>
      <c r="J19" s="4">
        <v>1.54</v>
      </c>
      <c r="K19" s="4">
        <f t="shared" si="4"/>
        <v>0</v>
      </c>
      <c r="L19" s="4">
        <v>1.96</v>
      </c>
      <c r="M19" s="4">
        <f t="shared" si="5"/>
        <v>0</v>
      </c>
      <c r="N19">
        <v>4.0199999999999996</v>
      </c>
      <c r="O19" s="4">
        <f t="shared" si="6"/>
        <v>0</v>
      </c>
      <c r="P19">
        <v>0.83</v>
      </c>
      <c r="Q19" s="4">
        <f t="shared" si="7"/>
        <v>0</v>
      </c>
      <c r="R19">
        <v>1.78</v>
      </c>
      <c r="S19" s="4">
        <f t="shared" si="8"/>
        <v>0</v>
      </c>
      <c r="T19">
        <v>4.71</v>
      </c>
      <c r="U19" s="4">
        <f t="shared" si="9"/>
        <v>0</v>
      </c>
    </row>
    <row r="20" spans="1:21" x14ac:dyDescent="0.25">
      <c r="A20" s="4" t="s">
        <v>131</v>
      </c>
      <c r="B20" s="12">
        <v>27.65</v>
      </c>
      <c r="C20" s="4">
        <f t="shared" si="0"/>
        <v>1</v>
      </c>
      <c r="D20" s="4">
        <v>2.09</v>
      </c>
      <c r="E20" s="4">
        <f t="shared" si="1"/>
        <v>0</v>
      </c>
      <c r="F20" s="4">
        <v>3.67</v>
      </c>
      <c r="G20" s="4">
        <f t="shared" si="2"/>
        <v>0</v>
      </c>
      <c r="H20" s="4">
        <v>7.04</v>
      </c>
      <c r="I20" s="4">
        <f t="shared" si="3"/>
        <v>0</v>
      </c>
      <c r="J20" s="4">
        <v>2.19</v>
      </c>
      <c r="K20" s="4">
        <f t="shared" si="4"/>
        <v>0</v>
      </c>
      <c r="L20" s="4">
        <v>3.23</v>
      </c>
      <c r="M20" s="4">
        <f t="shared" si="5"/>
        <v>0</v>
      </c>
      <c r="N20">
        <v>6.32</v>
      </c>
      <c r="O20" s="4">
        <f t="shared" si="6"/>
        <v>0</v>
      </c>
      <c r="P20">
        <v>0.33</v>
      </c>
      <c r="Q20" s="4">
        <f t="shared" si="7"/>
        <v>0</v>
      </c>
      <c r="R20">
        <v>2.11</v>
      </c>
      <c r="S20" s="4">
        <f t="shared" si="8"/>
        <v>0</v>
      </c>
      <c r="T20">
        <v>6.2</v>
      </c>
      <c r="U20" s="4">
        <f t="shared" si="9"/>
        <v>0</v>
      </c>
    </row>
    <row r="21" spans="1:21" x14ac:dyDescent="0.25">
      <c r="A21" s="4" t="s">
        <v>132</v>
      </c>
      <c r="B21" s="12">
        <v>12.41</v>
      </c>
      <c r="C21" s="4">
        <f t="shared" si="0"/>
        <v>1</v>
      </c>
      <c r="D21" s="4">
        <v>0.88</v>
      </c>
      <c r="E21" s="4">
        <f t="shared" si="1"/>
        <v>0</v>
      </c>
      <c r="F21" s="4">
        <v>3.87</v>
      </c>
      <c r="G21" s="4">
        <f t="shared" si="2"/>
        <v>0</v>
      </c>
      <c r="H21" s="4">
        <v>8.76</v>
      </c>
      <c r="I21" s="4">
        <f t="shared" si="3"/>
        <v>0</v>
      </c>
      <c r="J21" s="4">
        <v>0.7</v>
      </c>
      <c r="K21" s="4">
        <f t="shared" si="4"/>
        <v>0</v>
      </c>
      <c r="L21" s="4">
        <v>2.95</v>
      </c>
      <c r="M21" s="4">
        <f t="shared" si="5"/>
        <v>0</v>
      </c>
      <c r="N21">
        <v>6.11</v>
      </c>
      <c r="O21" s="4">
        <f t="shared" si="6"/>
        <v>0</v>
      </c>
      <c r="P21">
        <v>2.9</v>
      </c>
      <c r="Q21" s="4">
        <f t="shared" si="7"/>
        <v>0</v>
      </c>
      <c r="R21">
        <v>4.2300000000000004</v>
      </c>
      <c r="S21" s="4">
        <f t="shared" si="8"/>
        <v>0</v>
      </c>
      <c r="T21">
        <v>10.73</v>
      </c>
      <c r="U21" s="4">
        <f t="shared" si="9"/>
        <v>1</v>
      </c>
    </row>
    <row r="22" spans="1:21" x14ac:dyDescent="0.25">
      <c r="A22" s="4" t="s">
        <v>133</v>
      </c>
      <c r="B22" s="12">
        <v>21.93</v>
      </c>
      <c r="C22" s="4">
        <f t="shared" si="0"/>
        <v>1</v>
      </c>
      <c r="D22" s="4">
        <v>3.06</v>
      </c>
      <c r="E22" s="4">
        <f t="shared" si="1"/>
        <v>0</v>
      </c>
      <c r="F22" s="4">
        <v>5.18</v>
      </c>
      <c r="G22" s="4">
        <f t="shared" si="2"/>
        <v>0</v>
      </c>
      <c r="H22" s="4">
        <v>11.37</v>
      </c>
      <c r="I22" s="4">
        <f t="shared" si="3"/>
        <v>0</v>
      </c>
      <c r="J22" s="4">
        <v>5.03</v>
      </c>
      <c r="K22" s="4">
        <f t="shared" si="4"/>
        <v>0</v>
      </c>
      <c r="L22" s="4">
        <v>6.11</v>
      </c>
      <c r="M22" s="4">
        <f t="shared" si="5"/>
        <v>0</v>
      </c>
      <c r="N22">
        <v>9.66</v>
      </c>
      <c r="O22" s="4">
        <f t="shared" si="6"/>
        <v>0</v>
      </c>
      <c r="P22">
        <v>2.4300000000000002</v>
      </c>
      <c r="Q22" s="4">
        <f t="shared" si="7"/>
        <v>0</v>
      </c>
      <c r="R22">
        <v>3.68</v>
      </c>
      <c r="S22" s="4">
        <f t="shared" si="8"/>
        <v>0</v>
      </c>
      <c r="T22">
        <v>8.16</v>
      </c>
      <c r="U22" s="4">
        <f t="shared" si="9"/>
        <v>0</v>
      </c>
    </row>
    <row r="23" spans="1:21" x14ac:dyDescent="0.25">
      <c r="A23" s="4" t="s">
        <v>266</v>
      </c>
      <c r="B23" s="12">
        <v>51.38</v>
      </c>
      <c r="C23" s="4">
        <f t="shared" si="0"/>
        <v>1</v>
      </c>
      <c r="D23" s="4">
        <v>7.03</v>
      </c>
      <c r="E23" s="4">
        <f t="shared" si="1"/>
        <v>1</v>
      </c>
      <c r="F23" s="4">
        <v>7.49</v>
      </c>
      <c r="G23" s="4">
        <f t="shared" si="2"/>
        <v>0</v>
      </c>
      <c r="H23" s="4">
        <v>10</v>
      </c>
      <c r="I23" s="4">
        <f t="shared" si="3"/>
        <v>0</v>
      </c>
      <c r="J23" s="4">
        <v>9.81</v>
      </c>
      <c r="K23" s="4">
        <f t="shared" si="4"/>
        <v>1</v>
      </c>
      <c r="L23" s="4">
        <v>10.15</v>
      </c>
      <c r="M23" s="4">
        <f t="shared" si="5"/>
        <v>1</v>
      </c>
      <c r="N23">
        <v>12.54</v>
      </c>
      <c r="O23" s="4">
        <f t="shared" si="6"/>
        <v>1</v>
      </c>
      <c r="P23">
        <v>0.16</v>
      </c>
      <c r="Q23" s="4">
        <f t="shared" si="7"/>
        <v>0</v>
      </c>
      <c r="R23">
        <v>1.26</v>
      </c>
      <c r="S23" s="4">
        <f t="shared" si="8"/>
        <v>0</v>
      </c>
      <c r="T23">
        <v>5.19</v>
      </c>
      <c r="U23" s="4">
        <f t="shared" si="9"/>
        <v>0</v>
      </c>
    </row>
    <row r="24" spans="1:21" x14ac:dyDescent="0.25">
      <c r="A24" s="4" t="s">
        <v>270</v>
      </c>
      <c r="B24" s="12">
        <v>44.73</v>
      </c>
      <c r="C24" s="4">
        <f t="shared" si="0"/>
        <v>1</v>
      </c>
      <c r="D24" s="4">
        <v>2.94</v>
      </c>
      <c r="E24" s="4">
        <f t="shared" si="1"/>
        <v>0</v>
      </c>
      <c r="F24" s="4">
        <v>3.83</v>
      </c>
      <c r="G24" s="4">
        <f t="shared" si="2"/>
        <v>0</v>
      </c>
      <c r="H24" s="4">
        <v>5.46</v>
      </c>
      <c r="I24" s="4">
        <f t="shared" si="3"/>
        <v>0</v>
      </c>
      <c r="J24" s="4">
        <v>4</v>
      </c>
      <c r="K24" s="4">
        <f t="shared" si="4"/>
        <v>0</v>
      </c>
      <c r="L24" s="4">
        <v>4.57</v>
      </c>
      <c r="M24" s="4">
        <f t="shared" si="5"/>
        <v>0</v>
      </c>
      <c r="N24">
        <v>6.62</v>
      </c>
      <c r="O24" s="4">
        <f t="shared" si="6"/>
        <v>0</v>
      </c>
      <c r="P24">
        <v>2.02</v>
      </c>
      <c r="Q24" s="4">
        <f t="shared" si="7"/>
        <v>0</v>
      </c>
      <c r="R24">
        <v>2.46</v>
      </c>
      <c r="S24" s="4">
        <f t="shared" si="8"/>
        <v>0</v>
      </c>
      <c r="T24">
        <v>4.33</v>
      </c>
      <c r="U24" s="4">
        <f t="shared" si="9"/>
        <v>0</v>
      </c>
    </row>
    <row r="25" spans="1:21" x14ac:dyDescent="0.25">
      <c r="A25" s="4" t="s">
        <v>244</v>
      </c>
      <c r="B25" s="12">
        <v>50.26</v>
      </c>
      <c r="C25" s="4">
        <f t="shared" si="0"/>
        <v>1</v>
      </c>
      <c r="D25" s="4">
        <v>2.15</v>
      </c>
      <c r="E25" s="4">
        <f t="shared" si="1"/>
        <v>0</v>
      </c>
      <c r="F25" s="4">
        <v>3.57</v>
      </c>
      <c r="G25" s="4">
        <f t="shared" si="2"/>
        <v>0</v>
      </c>
      <c r="H25" s="4">
        <v>7.72</v>
      </c>
      <c r="I25" s="4">
        <f t="shared" si="3"/>
        <v>0</v>
      </c>
      <c r="J25" s="4">
        <v>3.41</v>
      </c>
      <c r="K25" s="4">
        <f t="shared" si="4"/>
        <v>0</v>
      </c>
      <c r="L25" s="4">
        <v>5.14</v>
      </c>
      <c r="M25" s="4">
        <f t="shared" si="5"/>
        <v>0</v>
      </c>
      <c r="N25">
        <v>8.3800000000000008</v>
      </c>
      <c r="O25" s="4">
        <f t="shared" si="6"/>
        <v>0</v>
      </c>
      <c r="P25">
        <v>0.89</v>
      </c>
      <c r="Q25" s="4">
        <f t="shared" si="7"/>
        <v>0</v>
      </c>
      <c r="R25">
        <v>1.56</v>
      </c>
      <c r="S25" s="4">
        <f t="shared" si="8"/>
        <v>0</v>
      </c>
      <c r="T25">
        <v>5</v>
      </c>
      <c r="U25" s="4">
        <f t="shared" si="9"/>
        <v>0</v>
      </c>
    </row>
    <row r="26" spans="1:21" x14ac:dyDescent="0.25">
      <c r="A26" s="4" t="s">
        <v>34</v>
      </c>
      <c r="B26" s="12">
        <v>7.76</v>
      </c>
      <c r="C26" s="4">
        <f t="shared" si="0"/>
        <v>0</v>
      </c>
      <c r="D26" s="4">
        <v>5.51</v>
      </c>
      <c r="E26" s="4">
        <f t="shared" si="1"/>
        <v>0</v>
      </c>
      <c r="F26" s="4">
        <v>6.71</v>
      </c>
      <c r="G26" s="4">
        <f t="shared" si="2"/>
        <v>0</v>
      </c>
      <c r="H26" s="4">
        <v>10.55</v>
      </c>
      <c r="I26" s="4">
        <f t="shared" si="3"/>
        <v>0</v>
      </c>
      <c r="J26" s="4">
        <v>8.6</v>
      </c>
      <c r="K26" s="4">
        <f t="shared" si="4"/>
        <v>0</v>
      </c>
      <c r="L26" s="4">
        <v>8.94</v>
      </c>
      <c r="M26" s="4">
        <f t="shared" si="5"/>
        <v>0</v>
      </c>
      <c r="N26">
        <v>13.34</v>
      </c>
      <c r="O26" s="4">
        <f t="shared" si="6"/>
        <v>1</v>
      </c>
      <c r="P26">
        <v>2.12</v>
      </c>
      <c r="Q26" s="4">
        <f t="shared" si="7"/>
        <v>0</v>
      </c>
      <c r="R26">
        <v>3.02</v>
      </c>
      <c r="S26" s="4">
        <f t="shared" si="8"/>
        <v>0</v>
      </c>
      <c r="T26">
        <v>6.47</v>
      </c>
      <c r="U26" s="4">
        <f t="shared" si="9"/>
        <v>0</v>
      </c>
    </row>
    <row r="27" spans="1:21" x14ac:dyDescent="0.25">
      <c r="A27" s="4" t="s">
        <v>90</v>
      </c>
      <c r="B27" s="12">
        <v>18.88</v>
      </c>
      <c r="C27" s="4">
        <f t="shared" si="0"/>
        <v>1</v>
      </c>
      <c r="D27" s="4">
        <v>5.15</v>
      </c>
      <c r="E27" s="4">
        <f t="shared" si="1"/>
        <v>0</v>
      </c>
      <c r="F27" s="4">
        <v>5.33</v>
      </c>
      <c r="G27" s="4">
        <f t="shared" si="2"/>
        <v>0</v>
      </c>
      <c r="H27" s="4">
        <v>8.01</v>
      </c>
      <c r="I27" s="4">
        <f t="shared" si="3"/>
        <v>0</v>
      </c>
      <c r="J27" s="4">
        <v>8.0399999999999991</v>
      </c>
      <c r="K27" s="4">
        <f t="shared" si="4"/>
        <v>0</v>
      </c>
      <c r="L27" s="4">
        <v>7.05</v>
      </c>
      <c r="M27" s="4">
        <f t="shared" si="5"/>
        <v>0</v>
      </c>
      <c r="N27">
        <v>8.59</v>
      </c>
      <c r="O27" s="4">
        <f t="shared" si="6"/>
        <v>0</v>
      </c>
      <c r="P27">
        <v>2.88</v>
      </c>
      <c r="Q27" s="4">
        <f t="shared" si="7"/>
        <v>0</v>
      </c>
      <c r="R27">
        <v>3.32</v>
      </c>
      <c r="S27" s="4">
        <f t="shared" si="8"/>
        <v>0</v>
      </c>
      <c r="T27">
        <v>6.22</v>
      </c>
      <c r="U27" s="4">
        <f t="shared" si="9"/>
        <v>0</v>
      </c>
    </row>
    <row r="28" spans="1:21" x14ac:dyDescent="0.25">
      <c r="A28" s="4" t="s">
        <v>55</v>
      </c>
      <c r="B28" s="12">
        <v>9.1300000000000008</v>
      </c>
      <c r="C28" s="4">
        <f t="shared" si="0"/>
        <v>0</v>
      </c>
      <c r="D28" s="4">
        <v>0.61</v>
      </c>
      <c r="E28" s="4">
        <f t="shared" si="1"/>
        <v>0</v>
      </c>
      <c r="F28" s="4">
        <v>2.85</v>
      </c>
      <c r="G28" s="4">
        <f t="shared" si="2"/>
        <v>0</v>
      </c>
      <c r="H28" s="4">
        <v>5.42</v>
      </c>
      <c r="I28" s="4">
        <f t="shared" si="3"/>
        <v>0</v>
      </c>
      <c r="J28" s="4">
        <v>0.79</v>
      </c>
      <c r="K28" s="4">
        <f t="shared" si="4"/>
        <v>0</v>
      </c>
      <c r="L28" s="4">
        <v>1.0900000000000001</v>
      </c>
      <c r="M28" s="4">
        <f t="shared" si="5"/>
        <v>0</v>
      </c>
      <c r="N28">
        <v>5.19</v>
      </c>
      <c r="O28" s="4">
        <f t="shared" si="6"/>
        <v>0</v>
      </c>
      <c r="P28">
        <v>0.45</v>
      </c>
      <c r="Q28" s="4">
        <f t="shared" si="7"/>
        <v>0</v>
      </c>
      <c r="R28">
        <v>3.99</v>
      </c>
      <c r="S28" s="4">
        <f t="shared" si="8"/>
        <v>0</v>
      </c>
      <c r="T28">
        <v>7.89</v>
      </c>
      <c r="U28" s="4">
        <f t="shared" si="9"/>
        <v>0</v>
      </c>
    </row>
    <row r="29" spans="1:21" x14ac:dyDescent="0.25">
      <c r="A29" s="4" t="s">
        <v>323</v>
      </c>
      <c r="B29" s="12">
        <v>52.42</v>
      </c>
      <c r="C29" s="4">
        <f t="shared" si="0"/>
        <v>1</v>
      </c>
      <c r="D29" s="4">
        <v>9.2200000000000006</v>
      </c>
      <c r="E29" s="4">
        <f t="shared" si="1"/>
        <v>1</v>
      </c>
      <c r="F29" s="4">
        <v>8.7899999999999991</v>
      </c>
      <c r="G29" s="4">
        <f t="shared" si="2"/>
        <v>1</v>
      </c>
      <c r="H29" s="4">
        <v>9.9600000000000009</v>
      </c>
      <c r="I29" s="4">
        <f t="shared" si="3"/>
        <v>0</v>
      </c>
      <c r="J29" s="4">
        <v>12.33</v>
      </c>
      <c r="K29" s="4">
        <f t="shared" si="4"/>
        <v>1</v>
      </c>
      <c r="L29" s="4">
        <v>11.63</v>
      </c>
      <c r="M29" s="4">
        <f t="shared" si="5"/>
        <v>1</v>
      </c>
      <c r="N29">
        <v>12.05</v>
      </c>
      <c r="O29" s="4">
        <f t="shared" si="6"/>
        <v>0</v>
      </c>
      <c r="P29">
        <v>6.7</v>
      </c>
      <c r="Q29" s="4">
        <f t="shared" si="7"/>
        <v>1</v>
      </c>
      <c r="R29">
        <v>6.48</v>
      </c>
      <c r="S29" s="4">
        <f t="shared" si="8"/>
        <v>1</v>
      </c>
      <c r="T29">
        <v>6.63</v>
      </c>
      <c r="U29" s="4">
        <f t="shared" si="9"/>
        <v>0</v>
      </c>
    </row>
    <row r="30" spans="1:21" x14ac:dyDescent="0.25">
      <c r="A30" s="4" t="s">
        <v>324</v>
      </c>
      <c r="B30" s="12">
        <v>23.91</v>
      </c>
      <c r="C30" s="4">
        <f t="shared" si="0"/>
        <v>1</v>
      </c>
      <c r="D30" s="4">
        <v>2.57</v>
      </c>
      <c r="E30" s="4">
        <f t="shared" si="1"/>
        <v>0</v>
      </c>
      <c r="F30" s="4">
        <v>4.1399999999999997</v>
      </c>
      <c r="G30" s="4">
        <f t="shared" si="2"/>
        <v>0</v>
      </c>
      <c r="H30" s="4">
        <v>8.5299999999999994</v>
      </c>
      <c r="I30" s="4">
        <f t="shared" si="3"/>
        <v>0</v>
      </c>
      <c r="J30" s="4">
        <v>5.08</v>
      </c>
      <c r="K30" s="4">
        <f t="shared" si="4"/>
        <v>0</v>
      </c>
      <c r="L30" s="4">
        <v>4.95</v>
      </c>
      <c r="M30" s="4">
        <f t="shared" si="5"/>
        <v>0</v>
      </c>
      <c r="N30">
        <v>8.43</v>
      </c>
      <c r="O30" s="4">
        <f t="shared" si="6"/>
        <v>0</v>
      </c>
      <c r="P30">
        <v>0.46</v>
      </c>
      <c r="Q30" s="4">
        <f t="shared" si="7"/>
        <v>0</v>
      </c>
      <c r="R30">
        <v>0.99</v>
      </c>
      <c r="S30" s="4">
        <f t="shared" si="8"/>
        <v>0</v>
      </c>
      <c r="T30">
        <v>3.71</v>
      </c>
      <c r="U30" s="4">
        <f t="shared" si="9"/>
        <v>0</v>
      </c>
    </row>
    <row r="31" spans="1:21" x14ac:dyDescent="0.25">
      <c r="A31" s="4" t="s">
        <v>325</v>
      </c>
      <c r="B31" s="12">
        <v>46.28</v>
      </c>
      <c r="C31" s="4">
        <f t="shared" si="0"/>
        <v>1</v>
      </c>
      <c r="D31" s="4">
        <v>2.0299999999999998</v>
      </c>
      <c r="E31" s="4">
        <f t="shared" si="1"/>
        <v>0</v>
      </c>
      <c r="F31" s="4">
        <v>2.97</v>
      </c>
      <c r="G31" s="4">
        <f t="shared" si="2"/>
        <v>0</v>
      </c>
      <c r="H31" s="4">
        <v>5.98</v>
      </c>
      <c r="I31" s="4">
        <f t="shared" si="3"/>
        <v>0</v>
      </c>
      <c r="J31" s="4">
        <v>3.47</v>
      </c>
      <c r="K31" s="4">
        <f t="shared" si="4"/>
        <v>0</v>
      </c>
      <c r="L31" s="4">
        <v>4.04</v>
      </c>
      <c r="M31" s="4">
        <f t="shared" si="5"/>
        <v>0</v>
      </c>
      <c r="N31">
        <v>6.72</v>
      </c>
      <c r="O31" s="4">
        <f t="shared" si="6"/>
        <v>0</v>
      </c>
      <c r="P31">
        <v>1.43</v>
      </c>
      <c r="Q31" s="4">
        <f t="shared" si="7"/>
        <v>0</v>
      </c>
      <c r="R31">
        <v>1.61</v>
      </c>
      <c r="S31" s="4">
        <f t="shared" si="8"/>
        <v>0</v>
      </c>
      <c r="T31">
        <v>3.99</v>
      </c>
      <c r="U31" s="4">
        <f t="shared" si="9"/>
        <v>0</v>
      </c>
    </row>
    <row r="32" spans="1:21" x14ac:dyDescent="0.25">
      <c r="A32" s="4" t="s">
        <v>87</v>
      </c>
      <c r="B32" s="12">
        <v>8.57</v>
      </c>
      <c r="C32" s="4">
        <f t="shared" si="0"/>
        <v>0</v>
      </c>
      <c r="D32" s="4">
        <v>0.32</v>
      </c>
      <c r="E32" s="4">
        <f t="shared" si="1"/>
        <v>0</v>
      </c>
      <c r="F32" s="4">
        <v>3.68</v>
      </c>
      <c r="G32" s="4">
        <f t="shared" si="2"/>
        <v>0</v>
      </c>
      <c r="H32" s="4">
        <v>8.17</v>
      </c>
      <c r="I32" s="4">
        <f t="shared" si="3"/>
        <v>0</v>
      </c>
      <c r="J32" s="4">
        <v>0.39</v>
      </c>
      <c r="K32" s="4">
        <f t="shared" si="4"/>
        <v>0</v>
      </c>
      <c r="L32" s="4">
        <v>2.68</v>
      </c>
      <c r="M32" s="4">
        <f t="shared" si="5"/>
        <v>0</v>
      </c>
      <c r="N32">
        <v>7.82</v>
      </c>
      <c r="O32" s="4">
        <f t="shared" si="6"/>
        <v>0</v>
      </c>
      <c r="P32">
        <v>0.39</v>
      </c>
      <c r="Q32" s="4">
        <f t="shared" si="7"/>
        <v>0</v>
      </c>
      <c r="R32">
        <v>0.92</v>
      </c>
      <c r="S32" s="4">
        <f t="shared" si="8"/>
        <v>0</v>
      </c>
      <c r="T32">
        <v>4.2699999999999996</v>
      </c>
      <c r="U32" s="4">
        <f t="shared" si="9"/>
        <v>0</v>
      </c>
    </row>
    <row r="33" spans="1:21" x14ac:dyDescent="0.25">
      <c r="A33" s="4" t="s">
        <v>124</v>
      </c>
      <c r="B33" s="12">
        <v>9.92</v>
      </c>
      <c r="C33" s="4">
        <f t="shared" si="0"/>
        <v>0</v>
      </c>
      <c r="D33" s="4">
        <v>1.98</v>
      </c>
      <c r="E33" s="4">
        <f t="shared" si="1"/>
        <v>0</v>
      </c>
      <c r="F33" s="4">
        <v>2.9</v>
      </c>
      <c r="G33" s="4">
        <f t="shared" si="2"/>
        <v>0</v>
      </c>
      <c r="H33" s="4">
        <v>6.35</v>
      </c>
      <c r="I33" s="4">
        <f t="shared" si="3"/>
        <v>0</v>
      </c>
      <c r="J33" s="4">
        <v>2.71</v>
      </c>
      <c r="K33" s="4">
        <f t="shared" si="4"/>
        <v>0</v>
      </c>
      <c r="L33" s="4">
        <v>3.21</v>
      </c>
      <c r="M33" s="4">
        <f t="shared" si="5"/>
        <v>0</v>
      </c>
      <c r="N33">
        <v>5.76</v>
      </c>
      <c r="O33" s="4">
        <f t="shared" si="6"/>
        <v>0</v>
      </c>
      <c r="P33">
        <v>2.16</v>
      </c>
      <c r="Q33" s="4">
        <f t="shared" si="7"/>
        <v>0</v>
      </c>
      <c r="R33">
        <v>3.16</v>
      </c>
      <c r="S33" s="4">
        <f t="shared" si="8"/>
        <v>0</v>
      </c>
      <c r="T33">
        <v>4.62</v>
      </c>
      <c r="U33" s="4">
        <f t="shared" si="9"/>
        <v>0</v>
      </c>
    </row>
    <row r="34" spans="1:21" x14ac:dyDescent="0.25">
      <c r="A34" s="4" t="s">
        <v>74</v>
      </c>
      <c r="B34" s="12">
        <v>2.5</v>
      </c>
      <c r="C34" s="4">
        <f t="shared" ref="C34:C65" si="10">IF(B34&lt;C$179,0,1)</f>
        <v>0</v>
      </c>
      <c r="D34" s="4">
        <v>3.4</v>
      </c>
      <c r="E34" s="4">
        <f t="shared" ref="E34:E65" si="11">IF(D34&lt;E$179,0,1)</f>
        <v>0</v>
      </c>
      <c r="F34" s="4">
        <v>4.55</v>
      </c>
      <c r="G34" s="4">
        <f t="shared" ref="G34:G65" si="12">IF(F34&lt;G$179,0,1)</f>
        <v>0</v>
      </c>
      <c r="H34" s="4">
        <v>11.41</v>
      </c>
      <c r="I34" s="4">
        <f t="shared" ref="I34:I65" si="13">IF(H34&lt;I$179,0,1)</f>
        <v>0</v>
      </c>
      <c r="J34" s="4">
        <v>5.35</v>
      </c>
      <c r="K34" s="4">
        <f t="shared" ref="K34:K65" si="14">IF(J34&lt;K$179,0,1)</f>
        <v>0</v>
      </c>
      <c r="L34" s="4">
        <v>6.28</v>
      </c>
      <c r="M34" s="4">
        <f t="shared" ref="M34:M65" si="15">IF(L34&lt;M$179,0,1)</f>
        <v>0</v>
      </c>
      <c r="N34">
        <v>9.66</v>
      </c>
      <c r="O34" s="4">
        <f t="shared" ref="O34:O65" si="16">IF(N34&lt;O$179,0,1)</f>
        <v>0</v>
      </c>
      <c r="P34">
        <v>0.55000000000000004</v>
      </c>
      <c r="Q34" s="4">
        <f t="shared" ref="Q34:Q65" si="17">IF(P34&lt;Q$179,0,1)</f>
        <v>0</v>
      </c>
      <c r="R34">
        <v>1.97</v>
      </c>
      <c r="S34" s="4">
        <f t="shared" ref="S34:S65" si="18">IF(R34&lt;S$179,0,1)</f>
        <v>0</v>
      </c>
      <c r="T34">
        <v>4.6399999999999997</v>
      </c>
      <c r="U34" s="4">
        <f t="shared" ref="U34:U65" si="19">IF(T34&lt;U$179,0,1)</f>
        <v>0</v>
      </c>
    </row>
    <row r="35" spans="1:21" x14ac:dyDescent="0.25">
      <c r="A35" s="4" t="s">
        <v>80</v>
      </c>
      <c r="B35" s="12">
        <v>10.31</v>
      </c>
      <c r="C35" s="4">
        <f t="shared" si="10"/>
        <v>1</v>
      </c>
      <c r="D35" s="4">
        <v>2.08</v>
      </c>
      <c r="E35" s="4">
        <f t="shared" si="11"/>
        <v>0</v>
      </c>
      <c r="F35" s="4">
        <v>3.44</v>
      </c>
      <c r="G35" s="4">
        <f t="shared" si="12"/>
        <v>0</v>
      </c>
      <c r="H35" s="4">
        <v>9.73</v>
      </c>
      <c r="I35" s="4">
        <f t="shared" si="13"/>
        <v>0</v>
      </c>
      <c r="J35" s="4">
        <v>1.79</v>
      </c>
      <c r="K35" s="4">
        <f t="shared" si="14"/>
        <v>0</v>
      </c>
      <c r="L35" s="4">
        <v>3.03</v>
      </c>
      <c r="M35" s="4">
        <f t="shared" si="15"/>
        <v>0</v>
      </c>
      <c r="N35">
        <v>8.61</v>
      </c>
      <c r="O35" s="4">
        <f t="shared" si="16"/>
        <v>0</v>
      </c>
      <c r="P35">
        <v>2.23</v>
      </c>
      <c r="Q35" s="4">
        <f t="shared" si="17"/>
        <v>0</v>
      </c>
      <c r="R35">
        <v>3.89</v>
      </c>
      <c r="S35" s="4">
        <f t="shared" si="18"/>
        <v>0</v>
      </c>
      <c r="T35">
        <v>7.63</v>
      </c>
      <c r="U35" s="4">
        <f t="shared" si="19"/>
        <v>0</v>
      </c>
    </row>
    <row r="36" spans="1:21" x14ac:dyDescent="0.25">
      <c r="A36" s="4" t="s">
        <v>125</v>
      </c>
      <c r="B36" s="12">
        <v>14.04</v>
      </c>
      <c r="C36" s="4">
        <f t="shared" si="10"/>
        <v>1</v>
      </c>
      <c r="D36" s="4">
        <v>0.96</v>
      </c>
      <c r="E36" s="4">
        <f t="shared" si="11"/>
        <v>0</v>
      </c>
      <c r="F36" s="4">
        <v>3.83</v>
      </c>
      <c r="G36" s="4">
        <f t="shared" si="12"/>
        <v>0</v>
      </c>
      <c r="H36" s="4">
        <v>7.15</v>
      </c>
      <c r="I36" s="4">
        <f t="shared" si="13"/>
        <v>0</v>
      </c>
      <c r="J36" s="4">
        <v>0.84</v>
      </c>
      <c r="K36" s="4">
        <f t="shared" si="14"/>
        <v>0</v>
      </c>
      <c r="L36" s="4">
        <v>2.46</v>
      </c>
      <c r="M36" s="4">
        <f t="shared" si="15"/>
        <v>0</v>
      </c>
      <c r="N36">
        <v>4.28</v>
      </c>
      <c r="O36" s="4">
        <f t="shared" si="16"/>
        <v>0</v>
      </c>
      <c r="P36">
        <v>4.41</v>
      </c>
      <c r="Q36" s="4">
        <f t="shared" si="17"/>
        <v>1</v>
      </c>
      <c r="R36">
        <v>3.97</v>
      </c>
      <c r="S36" s="4">
        <f t="shared" si="18"/>
        <v>0</v>
      </c>
      <c r="T36">
        <v>9.56</v>
      </c>
      <c r="U36" s="4">
        <f t="shared" si="19"/>
        <v>1</v>
      </c>
    </row>
    <row r="37" spans="1:21" x14ac:dyDescent="0.25">
      <c r="A37" s="4" t="s">
        <v>134</v>
      </c>
      <c r="B37" s="12">
        <v>10.89</v>
      </c>
      <c r="C37" s="4">
        <f t="shared" si="10"/>
        <v>1</v>
      </c>
      <c r="D37" s="4">
        <v>0.93</v>
      </c>
      <c r="E37" s="4">
        <f t="shared" si="11"/>
        <v>0</v>
      </c>
      <c r="F37" s="4">
        <v>2.2000000000000002</v>
      </c>
      <c r="G37" s="4">
        <f t="shared" si="12"/>
        <v>0</v>
      </c>
      <c r="H37" s="4">
        <v>5.36</v>
      </c>
      <c r="I37" s="4">
        <f t="shared" si="13"/>
        <v>0</v>
      </c>
      <c r="J37" s="4">
        <v>1.5</v>
      </c>
      <c r="K37" s="4">
        <f t="shared" si="14"/>
        <v>0</v>
      </c>
      <c r="L37" s="4">
        <v>2.7</v>
      </c>
      <c r="M37" s="4">
        <f t="shared" si="15"/>
        <v>0</v>
      </c>
      <c r="N37">
        <v>5.35</v>
      </c>
      <c r="O37" s="4">
        <f t="shared" si="16"/>
        <v>0</v>
      </c>
      <c r="P37">
        <v>0.56000000000000005</v>
      </c>
      <c r="Q37" s="4">
        <f t="shared" si="17"/>
        <v>0</v>
      </c>
      <c r="R37">
        <v>1.72</v>
      </c>
      <c r="S37" s="4">
        <f t="shared" si="18"/>
        <v>0</v>
      </c>
      <c r="T37">
        <v>5.44</v>
      </c>
      <c r="U37" s="4">
        <f t="shared" si="19"/>
        <v>0</v>
      </c>
    </row>
    <row r="38" spans="1:21" x14ac:dyDescent="0.25">
      <c r="A38" s="4" t="s">
        <v>137</v>
      </c>
      <c r="B38" s="12">
        <v>12.94</v>
      </c>
      <c r="C38" s="4">
        <f t="shared" si="10"/>
        <v>1</v>
      </c>
      <c r="D38" s="4">
        <v>2.88</v>
      </c>
      <c r="E38" s="4">
        <f t="shared" si="11"/>
        <v>0</v>
      </c>
      <c r="F38" s="4">
        <v>2.19</v>
      </c>
      <c r="G38" s="4">
        <f t="shared" si="12"/>
        <v>0</v>
      </c>
      <c r="H38" s="4">
        <v>5.92</v>
      </c>
      <c r="I38" s="4">
        <f t="shared" si="13"/>
        <v>0</v>
      </c>
      <c r="J38" s="4">
        <v>3.86</v>
      </c>
      <c r="K38" s="4">
        <f t="shared" si="14"/>
        <v>0</v>
      </c>
      <c r="L38" s="4">
        <v>2.59</v>
      </c>
      <c r="M38" s="4">
        <f t="shared" si="15"/>
        <v>0</v>
      </c>
      <c r="N38">
        <v>6.54</v>
      </c>
      <c r="O38" s="4">
        <f t="shared" si="16"/>
        <v>0</v>
      </c>
      <c r="P38">
        <v>3</v>
      </c>
      <c r="Q38" s="4">
        <f t="shared" si="17"/>
        <v>0</v>
      </c>
      <c r="R38">
        <v>2.23</v>
      </c>
      <c r="S38" s="4">
        <f t="shared" si="18"/>
        <v>0</v>
      </c>
      <c r="T38">
        <v>3.4</v>
      </c>
      <c r="U38" s="4">
        <f t="shared" si="19"/>
        <v>0</v>
      </c>
    </row>
    <row r="39" spans="1:21" x14ac:dyDescent="0.25">
      <c r="A39" s="4" t="s">
        <v>138</v>
      </c>
      <c r="B39" s="12">
        <v>24.48</v>
      </c>
      <c r="C39" s="4">
        <f t="shared" si="10"/>
        <v>1</v>
      </c>
      <c r="D39" s="4">
        <v>3.1</v>
      </c>
      <c r="E39" s="4">
        <f t="shared" si="11"/>
        <v>0</v>
      </c>
      <c r="F39" s="4">
        <v>3.62</v>
      </c>
      <c r="G39" s="4">
        <f t="shared" si="12"/>
        <v>0</v>
      </c>
      <c r="H39" s="4">
        <v>6.11</v>
      </c>
      <c r="I39" s="4">
        <f t="shared" si="13"/>
        <v>0</v>
      </c>
      <c r="J39" s="4">
        <v>3.88</v>
      </c>
      <c r="K39" s="4">
        <f t="shared" si="14"/>
        <v>0</v>
      </c>
      <c r="L39" s="4">
        <v>3.83</v>
      </c>
      <c r="M39" s="4">
        <f t="shared" si="15"/>
        <v>0</v>
      </c>
      <c r="N39">
        <v>6.76</v>
      </c>
      <c r="O39" s="4">
        <f t="shared" si="16"/>
        <v>0</v>
      </c>
      <c r="P39">
        <v>2.25</v>
      </c>
      <c r="Q39" s="4">
        <f t="shared" si="17"/>
        <v>0</v>
      </c>
      <c r="R39">
        <v>2.23</v>
      </c>
      <c r="S39" s="4">
        <f t="shared" si="18"/>
        <v>0</v>
      </c>
      <c r="T39">
        <v>4.67</v>
      </c>
      <c r="U39" s="4">
        <f t="shared" si="19"/>
        <v>0</v>
      </c>
    </row>
    <row r="40" spans="1:21" x14ac:dyDescent="0.25">
      <c r="A40" s="4" t="s">
        <v>141</v>
      </c>
      <c r="B40" s="12">
        <v>15.36</v>
      </c>
      <c r="C40" s="4">
        <f t="shared" si="10"/>
        <v>1</v>
      </c>
      <c r="D40" s="4">
        <v>1.01</v>
      </c>
      <c r="E40" s="4">
        <f t="shared" si="11"/>
        <v>0</v>
      </c>
      <c r="F40" s="4">
        <v>2.15</v>
      </c>
      <c r="G40" s="4">
        <f t="shared" si="12"/>
        <v>0</v>
      </c>
      <c r="H40" s="4">
        <v>6.37</v>
      </c>
      <c r="I40" s="4">
        <f t="shared" si="13"/>
        <v>0</v>
      </c>
      <c r="J40" s="4">
        <v>0.88</v>
      </c>
      <c r="K40" s="4">
        <f t="shared" si="14"/>
        <v>0</v>
      </c>
      <c r="L40" s="4">
        <v>2.2000000000000002</v>
      </c>
      <c r="M40" s="4">
        <f t="shared" si="15"/>
        <v>0</v>
      </c>
      <c r="N40">
        <v>4.0199999999999996</v>
      </c>
      <c r="O40" s="4">
        <f t="shared" si="16"/>
        <v>0</v>
      </c>
      <c r="P40">
        <v>2.02</v>
      </c>
      <c r="Q40" s="4">
        <f t="shared" si="17"/>
        <v>0</v>
      </c>
      <c r="R40">
        <v>3.14</v>
      </c>
      <c r="S40" s="4">
        <f t="shared" si="18"/>
        <v>0</v>
      </c>
      <c r="T40">
        <v>6.89</v>
      </c>
      <c r="U40" s="4">
        <f t="shared" si="19"/>
        <v>0</v>
      </c>
    </row>
    <row r="41" spans="1:21" x14ac:dyDescent="0.25">
      <c r="A41" t="s">
        <v>42</v>
      </c>
      <c r="B41" s="12">
        <v>19.22</v>
      </c>
      <c r="C41" s="4">
        <f t="shared" si="10"/>
        <v>1</v>
      </c>
      <c r="D41" s="4">
        <v>2.06</v>
      </c>
      <c r="E41" s="4">
        <f t="shared" si="11"/>
        <v>0</v>
      </c>
      <c r="F41" s="4">
        <v>5.49</v>
      </c>
      <c r="G41" s="4">
        <f t="shared" si="12"/>
        <v>0</v>
      </c>
      <c r="H41" s="4">
        <v>13.74</v>
      </c>
      <c r="I41" s="4">
        <f t="shared" si="13"/>
        <v>1</v>
      </c>
      <c r="J41" s="4">
        <v>3.77</v>
      </c>
      <c r="K41" s="4">
        <f t="shared" si="14"/>
        <v>0</v>
      </c>
      <c r="L41" s="4">
        <v>5.46</v>
      </c>
      <c r="M41" s="4">
        <f t="shared" si="15"/>
        <v>0</v>
      </c>
      <c r="N41">
        <v>15.61</v>
      </c>
      <c r="O41" s="4">
        <f t="shared" si="16"/>
        <v>1</v>
      </c>
      <c r="P41">
        <v>1.27</v>
      </c>
      <c r="Q41" s="4">
        <f t="shared" si="17"/>
        <v>0</v>
      </c>
      <c r="R41">
        <v>3.27</v>
      </c>
      <c r="S41" s="4">
        <f t="shared" si="18"/>
        <v>0</v>
      </c>
      <c r="T41">
        <v>9.9</v>
      </c>
      <c r="U41" s="4">
        <f t="shared" si="19"/>
        <v>1</v>
      </c>
    </row>
    <row r="42" spans="1:21" x14ac:dyDescent="0.25">
      <c r="A42" t="s">
        <v>83</v>
      </c>
      <c r="B42" s="12">
        <v>6.78</v>
      </c>
      <c r="C42" s="4">
        <f t="shared" si="10"/>
        <v>0</v>
      </c>
      <c r="D42" s="4">
        <v>1.47</v>
      </c>
      <c r="E42" s="4">
        <f t="shared" si="11"/>
        <v>0</v>
      </c>
      <c r="F42" s="4">
        <v>4.1900000000000004</v>
      </c>
      <c r="G42" s="4">
        <f t="shared" si="12"/>
        <v>0</v>
      </c>
      <c r="H42" s="4">
        <v>12.12</v>
      </c>
      <c r="I42" s="4">
        <f t="shared" si="13"/>
        <v>1</v>
      </c>
      <c r="J42" s="4">
        <v>2.59</v>
      </c>
      <c r="K42" s="4">
        <f t="shared" si="14"/>
        <v>0</v>
      </c>
      <c r="L42" s="4">
        <v>4.9000000000000004</v>
      </c>
      <c r="M42" s="4">
        <f t="shared" si="15"/>
        <v>0</v>
      </c>
      <c r="N42">
        <v>17.39</v>
      </c>
      <c r="O42" s="4">
        <f t="shared" si="16"/>
        <v>1</v>
      </c>
      <c r="P42">
        <v>1.69</v>
      </c>
      <c r="Q42" s="4">
        <f t="shared" si="17"/>
        <v>0</v>
      </c>
      <c r="R42">
        <v>4.45</v>
      </c>
      <c r="S42" s="4">
        <f t="shared" si="18"/>
        <v>0</v>
      </c>
      <c r="T42">
        <v>11.98</v>
      </c>
      <c r="U42" s="4">
        <f t="shared" si="19"/>
        <v>1</v>
      </c>
    </row>
    <row r="43" spans="1:21" x14ac:dyDescent="0.25">
      <c r="A43" t="s">
        <v>84</v>
      </c>
      <c r="B43" s="12">
        <v>16.68</v>
      </c>
      <c r="C43" s="4">
        <f t="shared" si="10"/>
        <v>1</v>
      </c>
      <c r="D43" s="4">
        <v>0.37</v>
      </c>
      <c r="E43" s="4">
        <f t="shared" si="11"/>
        <v>0</v>
      </c>
      <c r="F43" s="4">
        <v>5.56</v>
      </c>
      <c r="G43" s="4">
        <f t="shared" si="12"/>
        <v>0</v>
      </c>
      <c r="H43" s="4">
        <v>12.7</v>
      </c>
      <c r="I43" s="4">
        <f t="shared" si="13"/>
        <v>1</v>
      </c>
      <c r="J43" s="4">
        <v>1.37</v>
      </c>
      <c r="K43" s="4">
        <f t="shared" si="14"/>
        <v>0</v>
      </c>
      <c r="L43" s="4">
        <v>5.67</v>
      </c>
      <c r="M43" s="4">
        <f t="shared" si="15"/>
        <v>0</v>
      </c>
      <c r="N43">
        <v>14.79</v>
      </c>
      <c r="O43" s="4">
        <f t="shared" si="16"/>
        <v>1</v>
      </c>
      <c r="P43">
        <v>0.41</v>
      </c>
      <c r="Q43" s="4">
        <f t="shared" si="17"/>
        <v>0</v>
      </c>
      <c r="R43">
        <v>3.21</v>
      </c>
      <c r="S43" s="4">
        <f t="shared" si="18"/>
        <v>0</v>
      </c>
      <c r="T43">
        <v>10.33</v>
      </c>
      <c r="U43" s="4">
        <f t="shared" si="19"/>
        <v>1</v>
      </c>
    </row>
    <row r="44" spans="1:21" x14ac:dyDescent="0.25">
      <c r="A44" t="s">
        <v>92</v>
      </c>
      <c r="B44" s="2">
        <v>56.67</v>
      </c>
      <c r="C44" s="4">
        <f t="shared" si="10"/>
        <v>1</v>
      </c>
      <c r="D44" s="4">
        <v>1.95</v>
      </c>
      <c r="E44" s="4">
        <f t="shared" si="11"/>
        <v>0</v>
      </c>
      <c r="F44" s="4">
        <v>5.31</v>
      </c>
      <c r="G44" s="4">
        <f t="shared" si="12"/>
        <v>0</v>
      </c>
      <c r="H44" s="4">
        <v>13.02</v>
      </c>
      <c r="I44" s="4">
        <f t="shared" si="13"/>
        <v>1</v>
      </c>
      <c r="J44" s="4">
        <v>1.58</v>
      </c>
      <c r="K44" s="4">
        <f t="shared" si="14"/>
        <v>0</v>
      </c>
      <c r="L44" s="4">
        <v>3.72</v>
      </c>
      <c r="M44" s="4">
        <f t="shared" si="15"/>
        <v>0</v>
      </c>
      <c r="N44">
        <v>11.46</v>
      </c>
      <c r="O44" s="4">
        <f t="shared" si="16"/>
        <v>0</v>
      </c>
      <c r="P44">
        <v>1.23</v>
      </c>
      <c r="Q44" s="4">
        <f t="shared" si="17"/>
        <v>0</v>
      </c>
      <c r="R44">
        <v>3.28</v>
      </c>
      <c r="S44" s="4">
        <f t="shared" si="18"/>
        <v>0</v>
      </c>
      <c r="T44">
        <v>11.72</v>
      </c>
      <c r="U44" s="4">
        <f t="shared" si="19"/>
        <v>1</v>
      </c>
    </row>
    <row r="45" spans="1:21" x14ac:dyDescent="0.25">
      <c r="A45" t="s">
        <v>319</v>
      </c>
      <c r="B45" s="2">
        <v>46.75</v>
      </c>
      <c r="C45" s="4">
        <f t="shared" si="10"/>
        <v>1</v>
      </c>
      <c r="D45" s="4">
        <v>5.38</v>
      </c>
      <c r="E45" s="4">
        <f t="shared" si="11"/>
        <v>0</v>
      </c>
      <c r="F45" s="4">
        <v>4.96</v>
      </c>
      <c r="G45" s="4">
        <f t="shared" si="12"/>
        <v>0</v>
      </c>
      <c r="H45" s="4">
        <v>6.5</v>
      </c>
      <c r="I45" s="4">
        <f t="shared" si="13"/>
        <v>0</v>
      </c>
      <c r="J45" s="4">
        <v>8.6199999999999992</v>
      </c>
      <c r="K45" s="4">
        <f t="shared" si="14"/>
        <v>0</v>
      </c>
      <c r="L45" s="4">
        <v>6.49</v>
      </c>
      <c r="M45" s="4">
        <f t="shared" si="15"/>
        <v>0</v>
      </c>
      <c r="N45">
        <v>9.09</v>
      </c>
      <c r="O45" s="4">
        <f t="shared" si="16"/>
        <v>0</v>
      </c>
      <c r="P45">
        <v>3.63</v>
      </c>
      <c r="Q45" s="4">
        <f t="shared" si="17"/>
        <v>0</v>
      </c>
      <c r="R45">
        <v>3.19</v>
      </c>
      <c r="S45" s="4">
        <f t="shared" si="18"/>
        <v>0</v>
      </c>
      <c r="T45">
        <v>4.26</v>
      </c>
      <c r="U45" s="4">
        <f t="shared" si="19"/>
        <v>0</v>
      </c>
    </row>
    <row r="46" spans="1:21" x14ac:dyDescent="0.25">
      <c r="A46" s="4" t="s">
        <v>123</v>
      </c>
      <c r="B46" s="12">
        <v>26.85</v>
      </c>
      <c r="C46" s="4">
        <f t="shared" si="10"/>
        <v>1</v>
      </c>
      <c r="D46" s="4">
        <v>6.06</v>
      </c>
      <c r="E46" s="4">
        <f t="shared" si="11"/>
        <v>0</v>
      </c>
      <c r="F46" s="4">
        <v>5.83</v>
      </c>
      <c r="G46" s="4">
        <f t="shared" si="12"/>
        <v>0</v>
      </c>
      <c r="H46" s="4">
        <v>11.19</v>
      </c>
      <c r="I46" s="4">
        <f t="shared" si="13"/>
        <v>0</v>
      </c>
      <c r="J46" s="4">
        <v>9.5500000000000007</v>
      </c>
      <c r="K46" s="4">
        <f t="shared" si="14"/>
        <v>1</v>
      </c>
      <c r="L46" s="4">
        <v>8.9</v>
      </c>
      <c r="M46" s="4">
        <f t="shared" si="15"/>
        <v>0</v>
      </c>
      <c r="N46">
        <v>12.93</v>
      </c>
      <c r="O46" s="4">
        <f t="shared" si="16"/>
        <v>1</v>
      </c>
      <c r="P46">
        <v>5.14</v>
      </c>
      <c r="Q46" s="4">
        <f t="shared" si="17"/>
        <v>1</v>
      </c>
      <c r="R46">
        <v>5.2</v>
      </c>
      <c r="S46" s="4">
        <f t="shared" si="18"/>
        <v>1</v>
      </c>
      <c r="T46">
        <v>8.4499999999999993</v>
      </c>
      <c r="U46" s="4">
        <f t="shared" si="19"/>
        <v>0</v>
      </c>
    </row>
    <row r="47" spans="1:21" x14ac:dyDescent="0.25">
      <c r="A47" s="4" t="s">
        <v>122</v>
      </c>
      <c r="B47" s="12">
        <v>40.700000000000003</v>
      </c>
      <c r="C47" s="4">
        <f t="shared" si="10"/>
        <v>1</v>
      </c>
      <c r="D47" s="4">
        <v>2.56</v>
      </c>
      <c r="E47" s="4">
        <f t="shared" si="11"/>
        <v>0</v>
      </c>
      <c r="F47" s="4">
        <v>3.07</v>
      </c>
      <c r="G47" s="4">
        <f t="shared" si="12"/>
        <v>0</v>
      </c>
      <c r="H47" s="4">
        <v>9.11</v>
      </c>
      <c r="I47" s="4">
        <f t="shared" si="13"/>
        <v>0</v>
      </c>
      <c r="J47" s="4">
        <v>3.77</v>
      </c>
      <c r="K47" s="4">
        <f t="shared" si="14"/>
        <v>0</v>
      </c>
      <c r="L47" s="4">
        <v>3.85</v>
      </c>
      <c r="M47" s="4">
        <f t="shared" si="15"/>
        <v>0</v>
      </c>
      <c r="N47">
        <v>8.58</v>
      </c>
      <c r="O47" s="4">
        <f t="shared" si="16"/>
        <v>0</v>
      </c>
      <c r="P47">
        <v>1.93</v>
      </c>
      <c r="Q47" s="4">
        <f t="shared" si="17"/>
        <v>0</v>
      </c>
      <c r="R47">
        <v>2.56</v>
      </c>
      <c r="S47" s="4">
        <f t="shared" si="18"/>
        <v>0</v>
      </c>
      <c r="T47">
        <v>5.61</v>
      </c>
      <c r="U47" s="4">
        <f t="shared" si="19"/>
        <v>0</v>
      </c>
    </row>
    <row r="48" spans="1:21" x14ac:dyDescent="0.25">
      <c r="A48" s="4" t="s">
        <v>225</v>
      </c>
      <c r="B48" s="12">
        <v>9.06</v>
      </c>
      <c r="C48" s="4">
        <f t="shared" si="10"/>
        <v>0</v>
      </c>
      <c r="D48" s="4">
        <v>0.65</v>
      </c>
      <c r="E48" s="4">
        <f t="shared" si="11"/>
        <v>0</v>
      </c>
      <c r="F48" s="4">
        <v>4.7699999999999996</v>
      </c>
      <c r="G48" s="4">
        <f t="shared" si="12"/>
        <v>0</v>
      </c>
      <c r="H48" s="4">
        <v>11.43</v>
      </c>
      <c r="I48" s="4">
        <f t="shared" si="13"/>
        <v>0</v>
      </c>
      <c r="J48" s="4">
        <v>0.5</v>
      </c>
      <c r="K48" s="4">
        <f t="shared" si="14"/>
        <v>0</v>
      </c>
      <c r="L48" s="4">
        <v>3.16</v>
      </c>
      <c r="M48" s="4">
        <f t="shared" si="15"/>
        <v>0</v>
      </c>
      <c r="N48">
        <v>6.61</v>
      </c>
      <c r="O48" s="4">
        <f t="shared" si="16"/>
        <v>0</v>
      </c>
      <c r="P48">
        <v>1.2</v>
      </c>
      <c r="Q48" s="4">
        <f t="shared" si="17"/>
        <v>0</v>
      </c>
      <c r="R48">
        <v>3.6</v>
      </c>
      <c r="S48" s="4">
        <f t="shared" si="18"/>
        <v>0</v>
      </c>
      <c r="T48">
        <v>9.7799999999999994</v>
      </c>
      <c r="U48" s="4">
        <f t="shared" si="19"/>
        <v>1</v>
      </c>
    </row>
    <row r="49" spans="1:21" x14ac:dyDescent="0.25">
      <c r="A49" s="4" t="s">
        <v>98</v>
      </c>
      <c r="B49" s="12">
        <v>17.45</v>
      </c>
      <c r="C49" s="4">
        <f t="shared" si="10"/>
        <v>1</v>
      </c>
      <c r="D49" s="4">
        <v>1.37</v>
      </c>
      <c r="E49" s="4">
        <f t="shared" si="11"/>
        <v>0</v>
      </c>
      <c r="F49" s="4">
        <v>3.8</v>
      </c>
      <c r="G49" s="4">
        <f t="shared" si="12"/>
        <v>0</v>
      </c>
      <c r="H49" s="4">
        <v>9.07</v>
      </c>
      <c r="I49" s="4">
        <f t="shared" si="13"/>
        <v>0</v>
      </c>
      <c r="J49" s="4">
        <v>2.04</v>
      </c>
      <c r="K49" s="4">
        <f t="shared" si="14"/>
        <v>0</v>
      </c>
      <c r="L49" s="4">
        <v>3.6</v>
      </c>
      <c r="M49" s="4">
        <f t="shared" si="15"/>
        <v>0</v>
      </c>
      <c r="N49">
        <v>8.5500000000000007</v>
      </c>
      <c r="O49" s="4">
        <f t="shared" si="16"/>
        <v>0</v>
      </c>
      <c r="P49">
        <v>1.06</v>
      </c>
      <c r="Q49" s="4">
        <f t="shared" si="17"/>
        <v>0</v>
      </c>
      <c r="R49">
        <v>2.27</v>
      </c>
      <c r="S49" s="4">
        <f t="shared" si="18"/>
        <v>0</v>
      </c>
      <c r="T49">
        <v>7.58</v>
      </c>
      <c r="U49" s="4">
        <f t="shared" si="19"/>
        <v>0</v>
      </c>
    </row>
    <row r="50" spans="1:21" x14ac:dyDescent="0.25">
      <c r="A50" s="4" t="s">
        <v>71</v>
      </c>
      <c r="B50" s="12">
        <v>6.98</v>
      </c>
      <c r="C50" s="4">
        <f t="shared" si="10"/>
        <v>0</v>
      </c>
      <c r="D50" s="4">
        <v>3.41</v>
      </c>
      <c r="E50" s="4">
        <f t="shared" si="11"/>
        <v>0</v>
      </c>
      <c r="F50" s="4">
        <v>4.07</v>
      </c>
      <c r="G50" s="4">
        <f t="shared" si="12"/>
        <v>0</v>
      </c>
      <c r="H50" s="4">
        <v>8.9700000000000006</v>
      </c>
      <c r="I50" s="4">
        <f t="shared" si="13"/>
        <v>0</v>
      </c>
      <c r="J50" s="4">
        <v>5.0599999999999996</v>
      </c>
      <c r="K50" s="4">
        <f t="shared" si="14"/>
        <v>0</v>
      </c>
      <c r="L50" s="4">
        <v>6.82</v>
      </c>
      <c r="M50" s="4">
        <f t="shared" si="15"/>
        <v>0</v>
      </c>
      <c r="N50">
        <v>9.7899999999999991</v>
      </c>
      <c r="O50" s="4">
        <f t="shared" si="16"/>
        <v>0</v>
      </c>
      <c r="P50">
        <v>1.3</v>
      </c>
      <c r="Q50" s="4">
        <f t="shared" si="17"/>
        <v>0</v>
      </c>
      <c r="R50">
        <v>1.66</v>
      </c>
      <c r="S50" s="4">
        <f t="shared" si="18"/>
        <v>0</v>
      </c>
      <c r="T50">
        <v>4.49</v>
      </c>
      <c r="U50" s="4">
        <f t="shared" si="19"/>
        <v>0</v>
      </c>
    </row>
    <row r="51" spans="1:21" x14ac:dyDescent="0.25">
      <c r="A51" s="4" t="s">
        <v>14</v>
      </c>
      <c r="B51" s="12">
        <v>24.52</v>
      </c>
      <c r="C51" s="4">
        <f t="shared" si="10"/>
        <v>1</v>
      </c>
      <c r="D51" s="4">
        <v>1.26</v>
      </c>
      <c r="E51" s="4">
        <f t="shared" si="11"/>
        <v>0</v>
      </c>
      <c r="F51" s="4">
        <v>2.29</v>
      </c>
      <c r="G51" s="4">
        <f t="shared" si="12"/>
        <v>0</v>
      </c>
      <c r="H51" s="4">
        <v>5.95</v>
      </c>
      <c r="I51" s="4">
        <f t="shared" si="13"/>
        <v>0</v>
      </c>
      <c r="J51" s="4">
        <v>1.94</v>
      </c>
      <c r="K51" s="4">
        <f t="shared" si="14"/>
        <v>0</v>
      </c>
      <c r="L51" s="4">
        <v>2.99</v>
      </c>
      <c r="M51" s="4">
        <f t="shared" si="15"/>
        <v>0</v>
      </c>
      <c r="N51">
        <v>6.47</v>
      </c>
      <c r="O51" s="4">
        <f t="shared" si="16"/>
        <v>0</v>
      </c>
      <c r="P51">
        <v>0.75</v>
      </c>
      <c r="Q51" s="4">
        <f t="shared" si="17"/>
        <v>0</v>
      </c>
      <c r="R51">
        <v>1.19</v>
      </c>
      <c r="S51" s="4">
        <f t="shared" si="18"/>
        <v>0</v>
      </c>
      <c r="T51">
        <v>2.77</v>
      </c>
      <c r="U51" s="4">
        <f t="shared" si="19"/>
        <v>0</v>
      </c>
    </row>
    <row r="52" spans="1:21" x14ac:dyDescent="0.25">
      <c r="A52" s="4" t="s">
        <v>4</v>
      </c>
      <c r="B52" s="12">
        <v>22.26</v>
      </c>
      <c r="C52" s="4">
        <f t="shared" si="10"/>
        <v>1</v>
      </c>
      <c r="D52" s="4">
        <v>3.89</v>
      </c>
      <c r="E52" s="4">
        <f t="shared" si="11"/>
        <v>0</v>
      </c>
      <c r="F52" s="4">
        <v>4</v>
      </c>
      <c r="G52" s="4">
        <f t="shared" si="12"/>
        <v>0</v>
      </c>
      <c r="H52" s="4">
        <v>6.95</v>
      </c>
      <c r="I52" s="4">
        <f t="shared" si="13"/>
        <v>0</v>
      </c>
      <c r="J52" s="4">
        <v>4.51</v>
      </c>
      <c r="K52" s="4">
        <f t="shared" si="14"/>
        <v>0</v>
      </c>
      <c r="L52" s="4">
        <v>4.68</v>
      </c>
      <c r="M52" s="4">
        <f t="shared" si="15"/>
        <v>0</v>
      </c>
      <c r="N52">
        <v>7.6</v>
      </c>
      <c r="O52" s="4">
        <f t="shared" si="16"/>
        <v>0</v>
      </c>
      <c r="P52">
        <v>1.44</v>
      </c>
      <c r="Q52" s="4">
        <f t="shared" si="17"/>
        <v>0</v>
      </c>
      <c r="R52">
        <v>2.08</v>
      </c>
      <c r="S52" s="4">
        <f t="shared" si="18"/>
        <v>0</v>
      </c>
      <c r="T52">
        <v>4.68</v>
      </c>
      <c r="U52" s="4">
        <f t="shared" si="19"/>
        <v>0</v>
      </c>
    </row>
    <row r="53" spans="1:21" x14ac:dyDescent="0.25">
      <c r="A53" s="4" t="s">
        <v>99</v>
      </c>
      <c r="B53" s="12">
        <v>7.32</v>
      </c>
      <c r="C53" s="4">
        <f t="shared" si="10"/>
        <v>0</v>
      </c>
      <c r="D53" s="4">
        <v>2.69</v>
      </c>
      <c r="E53" s="4">
        <f t="shared" si="11"/>
        <v>0</v>
      </c>
      <c r="F53" s="4">
        <v>2.95</v>
      </c>
      <c r="G53" s="4">
        <f t="shared" si="12"/>
        <v>0</v>
      </c>
      <c r="H53" s="4">
        <v>5.47</v>
      </c>
      <c r="I53" s="4">
        <f t="shared" si="13"/>
        <v>0</v>
      </c>
      <c r="J53" s="4">
        <v>5.24</v>
      </c>
      <c r="K53" s="4">
        <f t="shared" si="14"/>
        <v>0</v>
      </c>
      <c r="L53" s="4">
        <v>4.18</v>
      </c>
      <c r="M53" s="4">
        <f t="shared" si="15"/>
        <v>0</v>
      </c>
      <c r="N53">
        <v>5.0599999999999996</v>
      </c>
      <c r="O53" s="4">
        <f t="shared" si="16"/>
        <v>0</v>
      </c>
      <c r="P53">
        <v>0.73</v>
      </c>
      <c r="Q53" s="4">
        <f t="shared" si="17"/>
        <v>0</v>
      </c>
      <c r="R53">
        <v>1.91</v>
      </c>
      <c r="S53" s="4">
        <f t="shared" si="18"/>
        <v>0</v>
      </c>
      <c r="T53">
        <v>5.63</v>
      </c>
      <c r="U53" s="4">
        <f t="shared" si="19"/>
        <v>0</v>
      </c>
    </row>
    <row r="54" spans="1:21" x14ac:dyDescent="0.25">
      <c r="A54" s="4" t="s">
        <v>223</v>
      </c>
      <c r="B54" s="12">
        <v>14.94</v>
      </c>
      <c r="C54" s="4">
        <f t="shared" si="10"/>
        <v>1</v>
      </c>
      <c r="D54" s="4">
        <v>2.46</v>
      </c>
      <c r="E54" s="4">
        <f t="shared" si="11"/>
        <v>0</v>
      </c>
      <c r="F54" s="4">
        <v>3.21</v>
      </c>
      <c r="G54" s="4">
        <f t="shared" si="12"/>
        <v>0</v>
      </c>
      <c r="H54" s="4">
        <v>6.75</v>
      </c>
      <c r="I54" s="4">
        <f t="shared" si="13"/>
        <v>0</v>
      </c>
      <c r="J54" s="4">
        <v>4.45</v>
      </c>
      <c r="K54" s="4">
        <f t="shared" si="14"/>
        <v>0</v>
      </c>
      <c r="L54" s="4">
        <v>4</v>
      </c>
      <c r="M54" s="4">
        <f t="shared" si="15"/>
        <v>0</v>
      </c>
      <c r="N54">
        <v>7.56</v>
      </c>
      <c r="O54" s="4">
        <f t="shared" si="16"/>
        <v>0</v>
      </c>
      <c r="P54">
        <v>1.62</v>
      </c>
      <c r="Q54" s="4">
        <f t="shared" si="17"/>
        <v>0</v>
      </c>
      <c r="R54">
        <v>2.1</v>
      </c>
      <c r="S54" s="4">
        <f t="shared" si="18"/>
        <v>0</v>
      </c>
      <c r="T54">
        <v>5.68</v>
      </c>
      <c r="U54" s="4">
        <f t="shared" si="19"/>
        <v>0</v>
      </c>
    </row>
    <row r="55" spans="1:21" x14ac:dyDescent="0.25">
      <c r="A55" s="4" t="s">
        <v>226</v>
      </c>
      <c r="B55" s="12">
        <v>5.65</v>
      </c>
      <c r="C55" s="4">
        <f t="shared" si="10"/>
        <v>0</v>
      </c>
      <c r="D55" s="4">
        <v>1.77</v>
      </c>
      <c r="E55" s="4">
        <f t="shared" si="11"/>
        <v>0</v>
      </c>
      <c r="F55" s="4">
        <v>4.97</v>
      </c>
      <c r="G55" s="4">
        <f t="shared" si="12"/>
        <v>0</v>
      </c>
      <c r="H55" s="4">
        <v>10.17</v>
      </c>
      <c r="I55" s="4">
        <f t="shared" si="13"/>
        <v>0</v>
      </c>
      <c r="J55" s="4">
        <v>2.66</v>
      </c>
      <c r="K55" s="4">
        <f t="shared" si="14"/>
        <v>0</v>
      </c>
      <c r="L55" s="4">
        <v>5.01</v>
      </c>
      <c r="M55" s="4">
        <f t="shared" si="15"/>
        <v>0</v>
      </c>
      <c r="N55">
        <v>7.09</v>
      </c>
      <c r="O55" s="4">
        <f t="shared" si="16"/>
        <v>0</v>
      </c>
      <c r="P55">
        <v>2.39</v>
      </c>
      <c r="Q55" s="4">
        <f t="shared" si="17"/>
        <v>0</v>
      </c>
      <c r="R55">
        <v>3.18</v>
      </c>
      <c r="S55" s="4">
        <f t="shared" si="18"/>
        <v>0</v>
      </c>
      <c r="T55">
        <v>10</v>
      </c>
      <c r="U55" s="4">
        <f t="shared" si="19"/>
        <v>1</v>
      </c>
    </row>
    <row r="56" spans="1:21" x14ac:dyDescent="0.25">
      <c r="A56" s="4" t="s">
        <v>322</v>
      </c>
      <c r="B56" s="12">
        <v>75.14</v>
      </c>
      <c r="C56" s="4">
        <f t="shared" si="10"/>
        <v>1</v>
      </c>
      <c r="D56" s="4">
        <v>3.47</v>
      </c>
      <c r="E56" s="4">
        <f t="shared" si="11"/>
        <v>0</v>
      </c>
      <c r="F56" s="4">
        <v>3.89</v>
      </c>
      <c r="G56" s="4">
        <f t="shared" si="12"/>
        <v>0</v>
      </c>
      <c r="H56" s="4">
        <v>6.9</v>
      </c>
      <c r="I56" s="4">
        <f t="shared" si="13"/>
        <v>0</v>
      </c>
      <c r="J56" s="4">
        <v>5.85</v>
      </c>
      <c r="K56" s="4">
        <f t="shared" si="14"/>
        <v>0</v>
      </c>
      <c r="L56" s="4">
        <v>5.98</v>
      </c>
      <c r="M56" s="4">
        <f t="shared" si="15"/>
        <v>0</v>
      </c>
      <c r="N56">
        <v>8.8800000000000008</v>
      </c>
      <c r="O56" s="4">
        <f t="shared" si="16"/>
        <v>0</v>
      </c>
      <c r="P56">
        <v>2.64</v>
      </c>
      <c r="Q56" s="4">
        <f t="shared" si="17"/>
        <v>0</v>
      </c>
      <c r="R56">
        <v>1.91</v>
      </c>
      <c r="S56" s="4">
        <f t="shared" si="18"/>
        <v>0</v>
      </c>
      <c r="T56">
        <v>5.0999999999999996</v>
      </c>
      <c r="U56" s="4">
        <f t="shared" si="19"/>
        <v>0</v>
      </c>
    </row>
    <row r="57" spans="1:21" x14ac:dyDescent="0.25">
      <c r="A57" s="4" t="s">
        <v>176</v>
      </c>
      <c r="B57" s="12">
        <v>26.61</v>
      </c>
      <c r="C57" s="4">
        <f t="shared" si="10"/>
        <v>1</v>
      </c>
      <c r="D57" s="4">
        <v>1.95</v>
      </c>
      <c r="E57" s="4">
        <f t="shared" si="11"/>
        <v>0</v>
      </c>
      <c r="F57" s="4">
        <v>2.44</v>
      </c>
      <c r="G57" s="4">
        <f t="shared" si="12"/>
        <v>0</v>
      </c>
      <c r="H57" s="4">
        <v>7.68</v>
      </c>
      <c r="I57" s="4">
        <f t="shared" si="13"/>
        <v>0</v>
      </c>
      <c r="J57" s="4">
        <v>2.54</v>
      </c>
      <c r="K57" s="4">
        <f t="shared" si="14"/>
        <v>0</v>
      </c>
      <c r="L57" s="4">
        <v>3.37</v>
      </c>
      <c r="M57" s="4">
        <f t="shared" si="15"/>
        <v>0</v>
      </c>
      <c r="N57">
        <v>8.4700000000000006</v>
      </c>
      <c r="O57" s="4">
        <f t="shared" si="16"/>
        <v>0</v>
      </c>
      <c r="P57">
        <v>0.43</v>
      </c>
      <c r="Q57" s="4">
        <f t="shared" si="17"/>
        <v>0</v>
      </c>
      <c r="R57">
        <v>2.2799999999999998</v>
      </c>
      <c r="S57" s="4">
        <f t="shared" si="18"/>
        <v>0</v>
      </c>
      <c r="T57">
        <v>5.92</v>
      </c>
      <c r="U57" s="4">
        <f t="shared" si="19"/>
        <v>0</v>
      </c>
    </row>
    <row r="58" spans="1:21" x14ac:dyDescent="0.25">
      <c r="A58" s="4" t="s">
        <v>155</v>
      </c>
      <c r="B58" s="12">
        <v>55.13</v>
      </c>
      <c r="C58" s="4">
        <f t="shared" si="10"/>
        <v>1</v>
      </c>
      <c r="D58" s="4">
        <v>10.199999999999999</v>
      </c>
      <c r="E58" s="4">
        <f t="shared" si="11"/>
        <v>1</v>
      </c>
      <c r="F58" s="4">
        <v>12.59</v>
      </c>
      <c r="G58" s="4">
        <f t="shared" si="12"/>
        <v>1</v>
      </c>
      <c r="H58" s="4">
        <v>14.41</v>
      </c>
      <c r="I58" s="4">
        <f t="shared" si="13"/>
        <v>1</v>
      </c>
      <c r="J58" s="4">
        <v>10.78</v>
      </c>
      <c r="K58" s="4">
        <f t="shared" si="14"/>
        <v>1</v>
      </c>
      <c r="L58" s="4">
        <v>13.49</v>
      </c>
      <c r="M58" s="4">
        <f t="shared" si="15"/>
        <v>1</v>
      </c>
      <c r="N58">
        <v>15.56</v>
      </c>
      <c r="O58" s="4">
        <f t="shared" si="16"/>
        <v>1</v>
      </c>
      <c r="P58">
        <v>9.42</v>
      </c>
      <c r="Q58" s="4">
        <f t="shared" si="17"/>
        <v>1</v>
      </c>
      <c r="R58">
        <v>9.9499999999999993</v>
      </c>
      <c r="S58" s="4">
        <f t="shared" si="18"/>
        <v>1</v>
      </c>
      <c r="T58">
        <v>12.18</v>
      </c>
      <c r="U58" s="4">
        <f t="shared" si="19"/>
        <v>1</v>
      </c>
    </row>
    <row r="59" spans="1:21" x14ac:dyDescent="0.25">
      <c r="A59" t="s">
        <v>326</v>
      </c>
      <c r="B59" s="12">
        <v>82.79</v>
      </c>
      <c r="C59" s="4">
        <f t="shared" si="10"/>
        <v>1</v>
      </c>
      <c r="D59" s="4">
        <v>10.98</v>
      </c>
      <c r="E59" s="4">
        <f t="shared" si="11"/>
        <v>1</v>
      </c>
      <c r="F59" s="4">
        <v>9.8800000000000008</v>
      </c>
      <c r="G59" s="4">
        <f t="shared" si="12"/>
        <v>1</v>
      </c>
      <c r="H59" s="4">
        <v>10.67</v>
      </c>
      <c r="I59" s="4">
        <f t="shared" si="13"/>
        <v>0</v>
      </c>
      <c r="J59" s="4">
        <v>13.13</v>
      </c>
      <c r="K59" s="4">
        <f t="shared" si="14"/>
        <v>1</v>
      </c>
      <c r="L59" s="4">
        <v>11.98</v>
      </c>
      <c r="M59" s="4">
        <f t="shared" si="15"/>
        <v>1</v>
      </c>
      <c r="N59">
        <v>12.33</v>
      </c>
      <c r="O59" s="4">
        <f t="shared" si="16"/>
        <v>0</v>
      </c>
      <c r="P59">
        <v>10.82</v>
      </c>
      <c r="Q59" s="4">
        <f t="shared" si="17"/>
        <v>1</v>
      </c>
      <c r="R59">
        <v>10.210000000000001</v>
      </c>
      <c r="S59" s="4">
        <f t="shared" si="18"/>
        <v>1</v>
      </c>
      <c r="T59">
        <v>11.01</v>
      </c>
      <c r="U59" s="4">
        <f t="shared" si="19"/>
        <v>1</v>
      </c>
    </row>
    <row r="60" spans="1:21" x14ac:dyDescent="0.25">
      <c r="A60" t="s">
        <v>327</v>
      </c>
      <c r="B60" s="12">
        <v>49.53</v>
      </c>
      <c r="C60" s="4">
        <f t="shared" si="10"/>
        <v>1</v>
      </c>
      <c r="D60" s="4">
        <v>3.03</v>
      </c>
      <c r="E60" s="4">
        <f t="shared" si="11"/>
        <v>0</v>
      </c>
      <c r="F60" s="4">
        <v>2.33</v>
      </c>
      <c r="G60" s="4">
        <f t="shared" si="12"/>
        <v>0</v>
      </c>
      <c r="H60" s="4">
        <v>3.83</v>
      </c>
      <c r="I60" s="4">
        <f t="shared" si="13"/>
        <v>0</v>
      </c>
      <c r="J60" s="4">
        <v>3.4</v>
      </c>
      <c r="K60" s="4">
        <f t="shared" si="14"/>
        <v>0</v>
      </c>
      <c r="L60" s="4">
        <v>2.41</v>
      </c>
      <c r="M60" s="4">
        <f t="shared" si="15"/>
        <v>0</v>
      </c>
      <c r="N60">
        <v>3.54</v>
      </c>
      <c r="O60" s="4">
        <f t="shared" si="16"/>
        <v>0</v>
      </c>
      <c r="P60">
        <v>5.04</v>
      </c>
      <c r="Q60" s="4">
        <f t="shared" si="17"/>
        <v>1</v>
      </c>
      <c r="R60">
        <v>3.74</v>
      </c>
      <c r="S60" s="4">
        <f t="shared" si="18"/>
        <v>0</v>
      </c>
      <c r="T60">
        <v>4.3600000000000003</v>
      </c>
      <c r="U60" s="4">
        <f t="shared" si="19"/>
        <v>0</v>
      </c>
    </row>
    <row r="61" spans="1:21" x14ac:dyDescent="0.25">
      <c r="A61" s="4" t="s">
        <v>5</v>
      </c>
      <c r="B61" s="12">
        <v>25.23</v>
      </c>
      <c r="C61" s="4">
        <f t="shared" si="10"/>
        <v>1</v>
      </c>
      <c r="D61" s="4">
        <v>1.6</v>
      </c>
      <c r="E61" s="4">
        <f t="shared" si="11"/>
        <v>0</v>
      </c>
      <c r="F61" s="4">
        <v>2.04</v>
      </c>
      <c r="G61" s="4">
        <f t="shared" si="12"/>
        <v>0</v>
      </c>
      <c r="H61" s="4">
        <v>6.75</v>
      </c>
      <c r="I61" s="4">
        <f t="shared" si="13"/>
        <v>0</v>
      </c>
      <c r="J61" s="4">
        <v>2.79</v>
      </c>
      <c r="K61" s="4">
        <f t="shared" si="14"/>
        <v>0</v>
      </c>
      <c r="L61" s="4">
        <v>2.66</v>
      </c>
      <c r="M61" s="4">
        <f t="shared" si="15"/>
        <v>0</v>
      </c>
      <c r="N61">
        <v>8.4700000000000006</v>
      </c>
      <c r="O61" s="4">
        <f t="shared" si="16"/>
        <v>0</v>
      </c>
      <c r="P61">
        <v>1.36</v>
      </c>
      <c r="Q61" s="4">
        <f t="shared" si="17"/>
        <v>0</v>
      </c>
      <c r="R61">
        <v>1.56</v>
      </c>
      <c r="S61" s="4">
        <f t="shared" si="18"/>
        <v>0</v>
      </c>
      <c r="T61">
        <v>5.24</v>
      </c>
      <c r="U61" s="4">
        <f t="shared" si="19"/>
        <v>0</v>
      </c>
    </row>
    <row r="62" spans="1:21" x14ac:dyDescent="0.25">
      <c r="A62" s="4" t="s">
        <v>100</v>
      </c>
      <c r="B62" s="12">
        <v>22.01</v>
      </c>
      <c r="C62" s="4">
        <f t="shared" si="10"/>
        <v>1</v>
      </c>
      <c r="D62" s="4">
        <v>2.16</v>
      </c>
      <c r="E62" s="4">
        <f t="shared" si="11"/>
        <v>0</v>
      </c>
      <c r="F62" s="4">
        <v>2.4</v>
      </c>
      <c r="G62" s="4">
        <f t="shared" si="12"/>
        <v>0</v>
      </c>
      <c r="H62" s="4">
        <v>6.78</v>
      </c>
      <c r="I62" s="4">
        <f t="shared" si="13"/>
        <v>0</v>
      </c>
      <c r="J62" s="4">
        <v>3.86</v>
      </c>
      <c r="K62" s="4">
        <f t="shared" si="14"/>
        <v>0</v>
      </c>
      <c r="L62" s="4">
        <v>3.79</v>
      </c>
      <c r="M62" s="4">
        <f t="shared" si="15"/>
        <v>0</v>
      </c>
      <c r="N62">
        <v>8.51</v>
      </c>
      <c r="O62" s="4">
        <f t="shared" si="16"/>
        <v>0</v>
      </c>
      <c r="P62">
        <v>1.22</v>
      </c>
      <c r="Q62" s="4">
        <f t="shared" si="17"/>
        <v>0</v>
      </c>
      <c r="R62">
        <v>1.55</v>
      </c>
      <c r="S62" s="4">
        <f t="shared" si="18"/>
        <v>0</v>
      </c>
      <c r="T62">
        <v>4.72</v>
      </c>
      <c r="U62" s="4">
        <f t="shared" si="19"/>
        <v>0</v>
      </c>
    </row>
    <row r="63" spans="1:21" x14ac:dyDescent="0.25">
      <c r="A63" s="4" t="s">
        <v>101</v>
      </c>
      <c r="B63" s="12">
        <v>20.46</v>
      </c>
      <c r="C63" s="4">
        <f t="shared" si="10"/>
        <v>1</v>
      </c>
      <c r="D63" s="4">
        <v>1.32</v>
      </c>
      <c r="E63" s="4">
        <f t="shared" si="11"/>
        <v>0</v>
      </c>
      <c r="F63" s="4">
        <v>2.04</v>
      </c>
      <c r="G63" s="4">
        <f t="shared" si="12"/>
        <v>0</v>
      </c>
      <c r="H63" s="4">
        <v>6.26</v>
      </c>
      <c r="I63" s="4">
        <f t="shared" si="13"/>
        <v>0</v>
      </c>
      <c r="J63" s="4">
        <v>2.39</v>
      </c>
      <c r="K63" s="4">
        <f t="shared" si="14"/>
        <v>0</v>
      </c>
      <c r="L63" s="4">
        <v>1.91</v>
      </c>
      <c r="M63" s="4">
        <f t="shared" si="15"/>
        <v>0</v>
      </c>
      <c r="N63">
        <v>5.62</v>
      </c>
      <c r="O63" s="4">
        <f t="shared" si="16"/>
        <v>0</v>
      </c>
      <c r="P63">
        <v>0.4</v>
      </c>
      <c r="Q63" s="4">
        <f t="shared" si="17"/>
        <v>0</v>
      </c>
      <c r="R63">
        <v>0.61</v>
      </c>
      <c r="S63" s="4">
        <f t="shared" si="18"/>
        <v>0</v>
      </c>
      <c r="T63">
        <v>4</v>
      </c>
      <c r="U63" s="4">
        <f t="shared" si="19"/>
        <v>0</v>
      </c>
    </row>
    <row r="64" spans="1:21" x14ac:dyDescent="0.25">
      <c r="A64" s="4" t="s">
        <v>102</v>
      </c>
      <c r="B64" s="12">
        <v>19.3</v>
      </c>
      <c r="C64" s="4">
        <f t="shared" si="10"/>
        <v>1</v>
      </c>
      <c r="D64" s="4">
        <v>0.48</v>
      </c>
      <c r="E64" s="4">
        <f t="shared" si="11"/>
        <v>0</v>
      </c>
      <c r="F64" s="4">
        <v>1.54</v>
      </c>
      <c r="G64" s="4">
        <f t="shared" si="12"/>
        <v>0</v>
      </c>
      <c r="H64" s="4">
        <v>4.22</v>
      </c>
      <c r="I64" s="4">
        <f t="shared" si="13"/>
        <v>0</v>
      </c>
      <c r="J64" s="4">
        <v>0.77</v>
      </c>
      <c r="K64" s="4">
        <f t="shared" si="14"/>
        <v>0</v>
      </c>
      <c r="L64" s="4">
        <v>1.59</v>
      </c>
      <c r="M64" s="4">
        <f t="shared" si="15"/>
        <v>0</v>
      </c>
      <c r="N64">
        <v>5.61</v>
      </c>
      <c r="O64" s="4">
        <f t="shared" si="16"/>
        <v>0</v>
      </c>
      <c r="P64">
        <v>0.39</v>
      </c>
      <c r="Q64" s="4">
        <f t="shared" si="17"/>
        <v>0</v>
      </c>
      <c r="R64">
        <v>0.81</v>
      </c>
      <c r="S64" s="4">
        <f t="shared" si="18"/>
        <v>0</v>
      </c>
      <c r="T64">
        <v>5.14</v>
      </c>
      <c r="U64" s="4">
        <f t="shared" si="19"/>
        <v>0</v>
      </c>
    </row>
    <row r="65" spans="1:21" x14ac:dyDescent="0.25">
      <c r="A65" s="4" t="s">
        <v>70</v>
      </c>
      <c r="B65" s="12">
        <v>21.81</v>
      </c>
      <c r="C65" s="4">
        <f t="shared" si="10"/>
        <v>1</v>
      </c>
      <c r="D65" s="4">
        <v>1.03</v>
      </c>
      <c r="E65" s="4">
        <f t="shared" si="11"/>
        <v>0</v>
      </c>
      <c r="F65" s="4">
        <v>2.36</v>
      </c>
      <c r="G65" s="4">
        <f t="shared" si="12"/>
        <v>0</v>
      </c>
      <c r="H65" s="4">
        <v>6.84</v>
      </c>
      <c r="I65" s="4">
        <f t="shared" si="13"/>
        <v>0</v>
      </c>
      <c r="J65" s="4">
        <v>0.95</v>
      </c>
      <c r="K65" s="4">
        <f t="shared" si="14"/>
        <v>0</v>
      </c>
      <c r="L65" s="4">
        <v>2.65</v>
      </c>
      <c r="M65" s="4">
        <f t="shared" si="15"/>
        <v>0</v>
      </c>
      <c r="N65">
        <v>6.27</v>
      </c>
      <c r="O65" s="4">
        <f t="shared" si="16"/>
        <v>0</v>
      </c>
      <c r="P65">
        <v>1.06</v>
      </c>
      <c r="Q65" s="4">
        <f t="shared" si="17"/>
        <v>0</v>
      </c>
      <c r="R65">
        <v>1.42</v>
      </c>
      <c r="S65" s="4">
        <f t="shared" si="18"/>
        <v>0</v>
      </c>
      <c r="T65">
        <v>4.1399999999999997</v>
      </c>
      <c r="U65" s="4">
        <f t="shared" si="19"/>
        <v>0</v>
      </c>
    </row>
    <row r="66" spans="1:21" x14ac:dyDescent="0.25">
      <c r="A66" s="4" t="s">
        <v>243</v>
      </c>
      <c r="B66" s="12">
        <v>40.159999999999997</v>
      </c>
      <c r="C66" s="4">
        <f t="shared" ref="C66:C85" si="20">IF(B66&lt;C$179,0,1)</f>
        <v>1</v>
      </c>
      <c r="D66" s="4">
        <v>7</v>
      </c>
      <c r="E66" s="4">
        <f t="shared" ref="E66:E85" si="21">IF(D66&lt;E$179,0,1)</f>
        <v>1</v>
      </c>
      <c r="F66" s="4">
        <v>6.98</v>
      </c>
      <c r="G66" s="4">
        <f t="shared" ref="G66:G85" si="22">IF(F66&lt;G$179,0,1)</f>
        <v>0</v>
      </c>
      <c r="H66" s="4">
        <v>7.45</v>
      </c>
      <c r="I66" s="4">
        <f t="shared" ref="I66:I85" si="23">IF(H66&lt;I$179,0,1)</f>
        <v>0</v>
      </c>
      <c r="J66" s="4">
        <v>8.6300000000000008</v>
      </c>
      <c r="K66" s="4">
        <f t="shared" ref="K66:K85" si="24">IF(J66&lt;K$179,0,1)</f>
        <v>0</v>
      </c>
      <c r="L66" s="4">
        <v>8.59</v>
      </c>
      <c r="M66" s="4">
        <f t="shared" ref="M66:M85" si="25">IF(L66&lt;M$179,0,1)</f>
        <v>0</v>
      </c>
      <c r="N66">
        <v>8.92</v>
      </c>
      <c r="O66" s="4">
        <f t="shared" ref="O66:O85" si="26">IF(N66&lt;O$179,0,1)</f>
        <v>0</v>
      </c>
      <c r="P66">
        <v>5.72</v>
      </c>
      <c r="Q66" s="4">
        <f t="shared" ref="Q66:Q85" si="27">IF(P66&lt;Q$179,0,1)</f>
        <v>1</v>
      </c>
      <c r="R66">
        <v>5.68</v>
      </c>
      <c r="S66" s="4">
        <f t="shared" ref="S66:S85" si="28">IF(R66&lt;S$179,0,1)</f>
        <v>1</v>
      </c>
      <c r="T66">
        <v>5.91</v>
      </c>
      <c r="U66" s="4">
        <f t="shared" ref="U66:U85" si="29">IF(T66&lt;U$179,0,1)</f>
        <v>0</v>
      </c>
    </row>
    <row r="67" spans="1:21" x14ac:dyDescent="0.25">
      <c r="A67" s="4" t="s">
        <v>250</v>
      </c>
      <c r="B67" s="12">
        <v>31.97</v>
      </c>
      <c r="C67" s="4">
        <f t="shared" si="20"/>
        <v>1</v>
      </c>
      <c r="D67" s="4">
        <v>7</v>
      </c>
      <c r="E67" s="4">
        <f t="shared" si="21"/>
        <v>1</v>
      </c>
      <c r="F67" s="4">
        <v>7.37</v>
      </c>
      <c r="G67" s="4">
        <f t="shared" si="22"/>
        <v>0</v>
      </c>
      <c r="H67" s="4">
        <v>9.51</v>
      </c>
      <c r="I67" s="4">
        <f t="shared" si="23"/>
        <v>0</v>
      </c>
      <c r="J67" s="4">
        <v>9.18</v>
      </c>
      <c r="K67" s="4">
        <f t="shared" si="24"/>
        <v>1</v>
      </c>
      <c r="L67" s="4">
        <v>9.39</v>
      </c>
      <c r="M67" s="4">
        <f t="shared" si="25"/>
        <v>0</v>
      </c>
      <c r="N67">
        <v>11.05</v>
      </c>
      <c r="O67" s="4">
        <f t="shared" si="26"/>
        <v>0</v>
      </c>
      <c r="P67">
        <v>5.34</v>
      </c>
      <c r="Q67" s="4">
        <f t="shared" si="27"/>
        <v>1</v>
      </c>
      <c r="R67">
        <v>5.04</v>
      </c>
      <c r="S67" s="4">
        <f t="shared" si="28"/>
        <v>1</v>
      </c>
      <c r="T67">
        <v>7.27</v>
      </c>
      <c r="U67" s="4">
        <f t="shared" si="29"/>
        <v>0</v>
      </c>
    </row>
    <row r="68" spans="1:21" x14ac:dyDescent="0.25">
      <c r="A68" s="4" t="s">
        <v>209</v>
      </c>
      <c r="B68" s="12">
        <v>29.98</v>
      </c>
      <c r="C68" s="4">
        <f t="shared" si="20"/>
        <v>1</v>
      </c>
      <c r="D68" s="4">
        <v>6.28</v>
      </c>
      <c r="E68" s="4">
        <f t="shared" si="21"/>
        <v>0</v>
      </c>
      <c r="F68" s="4">
        <v>5.64</v>
      </c>
      <c r="G68" s="4">
        <f t="shared" si="22"/>
        <v>0</v>
      </c>
      <c r="H68" s="4">
        <v>6.04</v>
      </c>
      <c r="I68" s="4">
        <f t="shared" si="23"/>
        <v>0</v>
      </c>
      <c r="J68" s="4">
        <v>7.44</v>
      </c>
      <c r="K68" s="4">
        <f t="shared" si="24"/>
        <v>0</v>
      </c>
      <c r="L68" s="4">
        <v>7.25</v>
      </c>
      <c r="M68" s="4">
        <f t="shared" si="25"/>
        <v>0</v>
      </c>
      <c r="N68">
        <v>7.86</v>
      </c>
      <c r="O68" s="4">
        <f t="shared" si="26"/>
        <v>0</v>
      </c>
      <c r="P68">
        <v>4.5599999999999996</v>
      </c>
      <c r="Q68" s="4">
        <f t="shared" si="27"/>
        <v>1</v>
      </c>
      <c r="R68">
        <v>4.3</v>
      </c>
      <c r="S68" s="4">
        <f t="shared" si="28"/>
        <v>0</v>
      </c>
      <c r="T68">
        <v>4.26</v>
      </c>
      <c r="U68" s="4">
        <f t="shared" si="29"/>
        <v>0</v>
      </c>
    </row>
    <row r="69" spans="1:21" x14ac:dyDescent="0.25">
      <c r="A69" s="4" t="s">
        <v>210</v>
      </c>
      <c r="B69" s="12">
        <v>4.0999999999999996</v>
      </c>
      <c r="C69" s="4">
        <f t="shared" si="20"/>
        <v>0</v>
      </c>
      <c r="D69" s="4">
        <v>0.39</v>
      </c>
      <c r="E69" s="4">
        <f t="shared" si="21"/>
        <v>0</v>
      </c>
      <c r="F69" s="4">
        <v>2.5499999999999998</v>
      </c>
      <c r="G69" s="4">
        <f t="shared" si="22"/>
        <v>0</v>
      </c>
      <c r="H69" s="4">
        <v>7.59</v>
      </c>
      <c r="I69" s="4">
        <f t="shared" si="23"/>
        <v>0</v>
      </c>
      <c r="J69" s="4">
        <v>0.26</v>
      </c>
      <c r="K69" s="4">
        <f t="shared" si="24"/>
        <v>0</v>
      </c>
      <c r="L69" s="4">
        <v>1.66</v>
      </c>
      <c r="M69" s="4">
        <f t="shared" si="25"/>
        <v>0</v>
      </c>
      <c r="N69">
        <v>5.78</v>
      </c>
      <c r="O69" s="4">
        <f t="shared" si="26"/>
        <v>0</v>
      </c>
      <c r="P69">
        <v>3.12</v>
      </c>
      <c r="Q69" s="4">
        <f t="shared" si="27"/>
        <v>0</v>
      </c>
      <c r="R69">
        <v>6.64</v>
      </c>
      <c r="S69" s="4">
        <f t="shared" si="28"/>
        <v>1</v>
      </c>
      <c r="T69">
        <v>8.07</v>
      </c>
      <c r="U69" s="4">
        <f t="shared" si="29"/>
        <v>0</v>
      </c>
    </row>
    <row r="70" spans="1:21" x14ac:dyDescent="0.25">
      <c r="A70" t="s">
        <v>212</v>
      </c>
      <c r="B70" s="2">
        <v>15.25</v>
      </c>
      <c r="C70" s="4">
        <f t="shared" si="20"/>
        <v>1</v>
      </c>
      <c r="D70" s="4">
        <v>2.52</v>
      </c>
      <c r="E70" s="4">
        <f t="shared" si="21"/>
        <v>0</v>
      </c>
      <c r="F70" s="4">
        <v>5.1100000000000003</v>
      </c>
      <c r="G70" s="4">
        <f t="shared" si="22"/>
        <v>0</v>
      </c>
      <c r="H70" s="4">
        <v>11.59</v>
      </c>
      <c r="I70" s="4">
        <f t="shared" si="23"/>
        <v>0</v>
      </c>
      <c r="J70" s="4">
        <v>2.66</v>
      </c>
      <c r="K70" s="4">
        <f t="shared" si="24"/>
        <v>0</v>
      </c>
      <c r="L70" s="4">
        <v>4.62</v>
      </c>
      <c r="M70" s="4">
        <f t="shared" si="25"/>
        <v>0</v>
      </c>
      <c r="N70">
        <v>10.02</v>
      </c>
      <c r="O70" s="4">
        <f t="shared" si="26"/>
        <v>0</v>
      </c>
      <c r="P70">
        <v>2.88</v>
      </c>
      <c r="Q70" s="4">
        <f t="shared" si="27"/>
        <v>0</v>
      </c>
      <c r="R70">
        <v>3.22</v>
      </c>
      <c r="S70" s="4">
        <f t="shared" si="28"/>
        <v>0</v>
      </c>
      <c r="T70">
        <v>8.26</v>
      </c>
      <c r="U70" s="4">
        <f t="shared" si="29"/>
        <v>0</v>
      </c>
    </row>
    <row r="71" spans="1:21" x14ac:dyDescent="0.25">
      <c r="A71" t="s">
        <v>213</v>
      </c>
      <c r="B71" s="2">
        <v>8.86</v>
      </c>
      <c r="C71" s="4">
        <f t="shared" si="20"/>
        <v>0</v>
      </c>
      <c r="D71" s="4">
        <v>3.76</v>
      </c>
      <c r="E71" s="4">
        <f t="shared" si="21"/>
        <v>0</v>
      </c>
      <c r="F71" s="4">
        <v>6.69</v>
      </c>
      <c r="G71" s="4">
        <f t="shared" si="22"/>
        <v>0</v>
      </c>
      <c r="H71" s="4">
        <v>9.73</v>
      </c>
      <c r="I71" s="4">
        <f t="shared" si="23"/>
        <v>0</v>
      </c>
      <c r="J71" s="4">
        <v>5.6</v>
      </c>
      <c r="K71" s="4">
        <f t="shared" si="24"/>
        <v>0</v>
      </c>
      <c r="L71" s="4">
        <v>6.64</v>
      </c>
      <c r="M71" s="4">
        <f t="shared" si="25"/>
        <v>0</v>
      </c>
      <c r="N71">
        <v>9.75</v>
      </c>
      <c r="O71" s="4">
        <f t="shared" si="26"/>
        <v>0</v>
      </c>
      <c r="P71">
        <v>3</v>
      </c>
      <c r="Q71" s="4">
        <f t="shared" si="27"/>
        <v>0</v>
      </c>
      <c r="R71">
        <v>4.28</v>
      </c>
      <c r="S71" s="4">
        <f t="shared" si="28"/>
        <v>0</v>
      </c>
      <c r="T71">
        <v>9.0500000000000007</v>
      </c>
      <c r="U71" s="4">
        <f t="shared" si="29"/>
        <v>1</v>
      </c>
    </row>
    <row r="72" spans="1:21" x14ac:dyDescent="0.25">
      <c r="A72" t="s">
        <v>214</v>
      </c>
      <c r="B72" s="2">
        <v>9.9</v>
      </c>
      <c r="C72" s="4">
        <f t="shared" si="20"/>
        <v>0</v>
      </c>
      <c r="D72" s="4">
        <v>4.4000000000000004</v>
      </c>
      <c r="E72" s="4">
        <f t="shared" si="21"/>
        <v>0</v>
      </c>
      <c r="F72" s="4">
        <v>5.45</v>
      </c>
      <c r="G72" s="4">
        <f t="shared" si="22"/>
        <v>0</v>
      </c>
      <c r="H72" s="4">
        <v>9.69</v>
      </c>
      <c r="I72" s="4">
        <f t="shared" si="23"/>
        <v>0</v>
      </c>
      <c r="J72" s="4">
        <v>7.01</v>
      </c>
      <c r="K72" s="4">
        <f t="shared" si="24"/>
        <v>0</v>
      </c>
      <c r="L72" s="4">
        <v>7.83</v>
      </c>
      <c r="M72" s="4">
        <f t="shared" si="25"/>
        <v>0</v>
      </c>
      <c r="N72">
        <v>10.65</v>
      </c>
      <c r="O72" s="4">
        <f t="shared" si="26"/>
        <v>0</v>
      </c>
      <c r="P72">
        <v>2.7</v>
      </c>
      <c r="Q72" s="4">
        <f t="shared" si="27"/>
        <v>0</v>
      </c>
      <c r="R72">
        <v>4</v>
      </c>
      <c r="S72" s="4">
        <f t="shared" si="28"/>
        <v>0</v>
      </c>
      <c r="T72">
        <v>8.81</v>
      </c>
      <c r="U72" s="4">
        <f t="shared" si="29"/>
        <v>0</v>
      </c>
    </row>
    <row r="73" spans="1:21" x14ac:dyDescent="0.25">
      <c r="A73" t="s">
        <v>215</v>
      </c>
      <c r="B73" s="2">
        <v>10.77</v>
      </c>
      <c r="C73" s="4">
        <f t="shared" si="20"/>
        <v>1</v>
      </c>
      <c r="D73" s="4">
        <v>5.4</v>
      </c>
      <c r="E73" s="4">
        <f t="shared" si="21"/>
        <v>0</v>
      </c>
      <c r="F73" s="4">
        <v>4.74</v>
      </c>
      <c r="G73" s="4">
        <f t="shared" si="22"/>
        <v>0</v>
      </c>
      <c r="H73" s="4">
        <v>8.84</v>
      </c>
      <c r="I73" s="4">
        <f t="shared" si="23"/>
        <v>0</v>
      </c>
      <c r="J73" s="4">
        <v>6.49</v>
      </c>
      <c r="K73" s="4">
        <f t="shared" si="24"/>
        <v>0</v>
      </c>
      <c r="L73" s="4">
        <v>4.92</v>
      </c>
      <c r="M73" s="4">
        <f t="shared" si="25"/>
        <v>0</v>
      </c>
      <c r="N73">
        <v>9.1199999999999992</v>
      </c>
      <c r="O73" s="4">
        <f t="shared" si="26"/>
        <v>0</v>
      </c>
      <c r="P73">
        <v>3.31</v>
      </c>
      <c r="Q73" s="4">
        <f t="shared" si="27"/>
        <v>0</v>
      </c>
      <c r="R73">
        <v>4.57</v>
      </c>
      <c r="S73" s="4">
        <f t="shared" si="28"/>
        <v>0</v>
      </c>
      <c r="T73">
        <v>9.41</v>
      </c>
      <c r="U73" s="4">
        <f t="shared" si="29"/>
        <v>1</v>
      </c>
    </row>
    <row r="74" spans="1:21" x14ac:dyDescent="0.25">
      <c r="A74" t="s">
        <v>216</v>
      </c>
      <c r="B74" s="2">
        <v>19.45</v>
      </c>
      <c r="C74" s="4">
        <f t="shared" si="20"/>
        <v>1</v>
      </c>
      <c r="D74" s="4">
        <v>5.61</v>
      </c>
      <c r="E74" s="4">
        <f t="shared" si="21"/>
        <v>0</v>
      </c>
      <c r="F74" s="4">
        <v>6.72</v>
      </c>
      <c r="G74" s="4">
        <f t="shared" si="22"/>
        <v>0</v>
      </c>
      <c r="H74" s="4">
        <v>12.42</v>
      </c>
      <c r="I74" s="4">
        <f t="shared" si="23"/>
        <v>1</v>
      </c>
      <c r="J74" s="4">
        <v>8.33</v>
      </c>
      <c r="K74" s="4">
        <f t="shared" si="24"/>
        <v>0</v>
      </c>
      <c r="L74" s="4">
        <v>8.85</v>
      </c>
      <c r="M74" s="4">
        <f t="shared" si="25"/>
        <v>0</v>
      </c>
      <c r="N74">
        <v>11.93</v>
      </c>
      <c r="O74" s="4">
        <f t="shared" si="26"/>
        <v>0</v>
      </c>
      <c r="P74">
        <v>3.65</v>
      </c>
      <c r="Q74" s="4">
        <f t="shared" si="27"/>
        <v>0</v>
      </c>
      <c r="R74">
        <v>3.89</v>
      </c>
      <c r="S74" s="4">
        <f t="shared" si="28"/>
        <v>0</v>
      </c>
      <c r="T74">
        <v>8.18</v>
      </c>
      <c r="U74" s="4">
        <f t="shared" si="29"/>
        <v>0</v>
      </c>
    </row>
    <row r="75" spans="1:21" x14ac:dyDescent="0.25">
      <c r="A75" t="s">
        <v>217</v>
      </c>
      <c r="B75" s="2">
        <v>12.95</v>
      </c>
      <c r="C75" s="4">
        <f t="shared" si="20"/>
        <v>1</v>
      </c>
      <c r="D75" s="4">
        <v>3.74</v>
      </c>
      <c r="E75" s="4">
        <f t="shared" si="21"/>
        <v>0</v>
      </c>
      <c r="F75" s="4">
        <v>5.34</v>
      </c>
      <c r="G75" s="4">
        <f t="shared" si="22"/>
        <v>0</v>
      </c>
      <c r="H75" s="4">
        <v>10.19</v>
      </c>
      <c r="I75" s="4">
        <f t="shared" si="23"/>
        <v>0</v>
      </c>
      <c r="J75" s="4">
        <v>4.8600000000000003</v>
      </c>
      <c r="K75" s="4">
        <f t="shared" si="24"/>
        <v>0</v>
      </c>
      <c r="L75" s="4">
        <v>5.13</v>
      </c>
      <c r="M75" s="4">
        <f t="shared" si="25"/>
        <v>0</v>
      </c>
      <c r="N75">
        <v>9.1</v>
      </c>
      <c r="O75" s="4">
        <f t="shared" si="26"/>
        <v>0</v>
      </c>
      <c r="P75">
        <v>2.4</v>
      </c>
      <c r="Q75" s="4">
        <f t="shared" si="27"/>
        <v>0</v>
      </c>
      <c r="R75">
        <v>3.77</v>
      </c>
      <c r="S75" s="4">
        <f t="shared" si="28"/>
        <v>0</v>
      </c>
      <c r="T75">
        <v>8.3699999999999992</v>
      </c>
      <c r="U75" s="4">
        <f t="shared" si="29"/>
        <v>0</v>
      </c>
    </row>
    <row r="76" spans="1:21" x14ac:dyDescent="0.25">
      <c r="A76" t="s">
        <v>218</v>
      </c>
      <c r="B76" s="2">
        <v>14</v>
      </c>
      <c r="C76" s="4">
        <f t="shared" si="20"/>
        <v>1</v>
      </c>
      <c r="D76" s="4">
        <v>4.17</v>
      </c>
      <c r="E76" s="4">
        <f t="shared" si="21"/>
        <v>0</v>
      </c>
      <c r="F76" s="4">
        <v>5.46</v>
      </c>
      <c r="G76" s="4">
        <f t="shared" si="22"/>
        <v>0</v>
      </c>
      <c r="H76" s="4">
        <v>12.31</v>
      </c>
      <c r="I76" s="4">
        <f t="shared" si="23"/>
        <v>1</v>
      </c>
      <c r="J76" s="4">
        <v>6.33</v>
      </c>
      <c r="K76" s="4">
        <f t="shared" si="24"/>
        <v>0</v>
      </c>
      <c r="L76" s="4">
        <v>8.82</v>
      </c>
      <c r="M76" s="4">
        <f t="shared" si="25"/>
        <v>0</v>
      </c>
      <c r="N76">
        <v>13.93</v>
      </c>
      <c r="O76" s="4">
        <f t="shared" si="26"/>
        <v>1</v>
      </c>
      <c r="P76">
        <v>3.92</v>
      </c>
      <c r="Q76" s="4">
        <f t="shared" si="27"/>
        <v>1</v>
      </c>
      <c r="R76">
        <v>3.35</v>
      </c>
      <c r="S76" s="4">
        <f t="shared" si="28"/>
        <v>0</v>
      </c>
      <c r="T76">
        <v>7.3</v>
      </c>
      <c r="U76" s="4">
        <f t="shared" si="29"/>
        <v>0</v>
      </c>
    </row>
    <row r="77" spans="1:21" x14ac:dyDescent="0.25">
      <c r="A77" t="s">
        <v>219</v>
      </c>
      <c r="B77" s="2">
        <v>15</v>
      </c>
      <c r="C77" s="4">
        <f t="shared" si="20"/>
        <v>1</v>
      </c>
      <c r="D77" s="4">
        <v>4.63</v>
      </c>
      <c r="E77" s="4">
        <f t="shared" si="21"/>
        <v>0</v>
      </c>
      <c r="F77" s="4">
        <v>6.69</v>
      </c>
      <c r="G77" s="4">
        <f t="shared" si="22"/>
        <v>0</v>
      </c>
      <c r="H77" s="4">
        <v>12.09</v>
      </c>
      <c r="I77" s="4">
        <f t="shared" si="23"/>
        <v>1</v>
      </c>
      <c r="J77" s="4">
        <v>7.49</v>
      </c>
      <c r="K77" s="4">
        <f t="shared" si="24"/>
        <v>0</v>
      </c>
      <c r="L77" s="4">
        <v>7.75</v>
      </c>
      <c r="M77" s="4">
        <f t="shared" si="25"/>
        <v>0</v>
      </c>
      <c r="N77">
        <v>14.03</v>
      </c>
      <c r="O77" s="4">
        <f t="shared" si="26"/>
        <v>1</v>
      </c>
      <c r="P77">
        <v>4.05</v>
      </c>
      <c r="Q77" s="4">
        <f t="shared" si="27"/>
        <v>1</v>
      </c>
      <c r="R77">
        <v>5.16</v>
      </c>
      <c r="S77" s="4">
        <f t="shared" si="28"/>
        <v>1</v>
      </c>
      <c r="T77">
        <v>8.83</v>
      </c>
      <c r="U77" s="4">
        <f t="shared" si="29"/>
        <v>0</v>
      </c>
    </row>
    <row r="78" spans="1:21" x14ac:dyDescent="0.25">
      <c r="A78" s="4" t="s">
        <v>151</v>
      </c>
      <c r="B78" s="12">
        <v>17.03</v>
      </c>
      <c r="C78" s="4">
        <f t="shared" si="20"/>
        <v>1</v>
      </c>
      <c r="D78" s="4">
        <v>1.3</v>
      </c>
      <c r="E78" s="4">
        <f t="shared" si="21"/>
        <v>0</v>
      </c>
      <c r="F78" s="4">
        <v>2.56</v>
      </c>
      <c r="G78" s="4">
        <f t="shared" si="22"/>
        <v>0</v>
      </c>
      <c r="H78" s="4">
        <v>4.74</v>
      </c>
      <c r="I78" s="4">
        <f t="shared" si="23"/>
        <v>0</v>
      </c>
      <c r="J78" s="4">
        <v>1.69</v>
      </c>
      <c r="K78" s="4">
        <f t="shared" si="24"/>
        <v>0</v>
      </c>
      <c r="L78" s="4">
        <v>2.86</v>
      </c>
      <c r="M78" s="4">
        <f t="shared" si="25"/>
        <v>0</v>
      </c>
      <c r="N78">
        <v>3.73</v>
      </c>
      <c r="O78" s="4">
        <f t="shared" si="26"/>
        <v>0</v>
      </c>
      <c r="P78">
        <v>0.89</v>
      </c>
      <c r="Q78" s="4">
        <f t="shared" si="27"/>
        <v>0</v>
      </c>
      <c r="R78">
        <v>2.14</v>
      </c>
      <c r="S78" s="4">
        <f t="shared" si="28"/>
        <v>0</v>
      </c>
      <c r="T78">
        <v>4.55</v>
      </c>
      <c r="U78" s="4">
        <f t="shared" si="29"/>
        <v>0</v>
      </c>
    </row>
    <row r="79" spans="1:21" x14ac:dyDescent="0.25">
      <c r="A79" s="4" t="s">
        <v>152</v>
      </c>
      <c r="B79" s="12">
        <v>14.81</v>
      </c>
      <c r="C79" s="4">
        <f t="shared" si="20"/>
        <v>1</v>
      </c>
      <c r="D79" s="4">
        <v>3.22</v>
      </c>
      <c r="E79" s="4">
        <f t="shared" si="21"/>
        <v>0</v>
      </c>
      <c r="F79" s="4">
        <v>3.27</v>
      </c>
      <c r="G79" s="4">
        <f t="shared" si="22"/>
        <v>0</v>
      </c>
      <c r="H79" s="4">
        <v>5.47</v>
      </c>
      <c r="I79" s="4">
        <f t="shared" si="23"/>
        <v>0</v>
      </c>
      <c r="J79" s="4">
        <v>4.59</v>
      </c>
      <c r="K79" s="4">
        <f t="shared" si="24"/>
        <v>0</v>
      </c>
      <c r="L79" s="4">
        <v>4.8</v>
      </c>
      <c r="M79" s="4">
        <f t="shared" si="25"/>
        <v>0</v>
      </c>
      <c r="N79">
        <v>7.12</v>
      </c>
      <c r="O79" s="4">
        <f t="shared" si="26"/>
        <v>0</v>
      </c>
      <c r="P79">
        <v>1.45</v>
      </c>
      <c r="Q79" s="4">
        <f t="shared" si="27"/>
        <v>0</v>
      </c>
      <c r="R79">
        <v>2.04</v>
      </c>
      <c r="S79" s="4">
        <f t="shared" si="28"/>
        <v>0</v>
      </c>
      <c r="T79">
        <v>4.2300000000000004</v>
      </c>
      <c r="U79" s="4">
        <f t="shared" si="29"/>
        <v>0</v>
      </c>
    </row>
    <row r="80" spans="1:21" x14ac:dyDescent="0.25">
      <c r="A80" s="4" t="s">
        <v>153</v>
      </c>
      <c r="B80" s="12">
        <v>70.09</v>
      </c>
      <c r="C80" s="4">
        <f t="shared" si="20"/>
        <v>1</v>
      </c>
      <c r="D80" s="4">
        <v>0.63</v>
      </c>
      <c r="E80" s="4">
        <f t="shared" si="21"/>
        <v>0</v>
      </c>
      <c r="F80" s="4">
        <v>2.0099999999999998</v>
      </c>
      <c r="G80" s="4">
        <f t="shared" si="22"/>
        <v>0</v>
      </c>
      <c r="H80" s="4">
        <v>6.16</v>
      </c>
      <c r="I80" s="4">
        <f t="shared" si="23"/>
        <v>0</v>
      </c>
      <c r="J80" s="4">
        <v>0.71</v>
      </c>
      <c r="K80" s="4">
        <f t="shared" si="24"/>
        <v>0</v>
      </c>
      <c r="L80" s="4">
        <v>1.52</v>
      </c>
      <c r="M80" s="4">
        <f t="shared" si="25"/>
        <v>0</v>
      </c>
      <c r="N80">
        <v>6.36</v>
      </c>
      <c r="O80" s="4">
        <f t="shared" si="26"/>
        <v>0</v>
      </c>
      <c r="P80">
        <v>1.63</v>
      </c>
      <c r="Q80" s="4">
        <f t="shared" si="27"/>
        <v>0</v>
      </c>
      <c r="R80">
        <v>1.92</v>
      </c>
      <c r="S80" s="4">
        <f t="shared" si="28"/>
        <v>0</v>
      </c>
      <c r="T80">
        <v>5.31</v>
      </c>
      <c r="U80" s="4">
        <f t="shared" si="29"/>
        <v>0</v>
      </c>
    </row>
    <row r="81" spans="1:21" x14ac:dyDescent="0.25">
      <c r="A81" s="4" t="s">
        <v>154</v>
      </c>
      <c r="B81" s="12">
        <v>14.66</v>
      </c>
      <c r="C81" s="4">
        <f t="shared" si="20"/>
        <v>1</v>
      </c>
      <c r="D81" s="4">
        <v>4.22</v>
      </c>
      <c r="E81" s="4">
        <f t="shared" si="21"/>
        <v>0</v>
      </c>
      <c r="F81" s="4">
        <v>4.24</v>
      </c>
      <c r="G81" s="4">
        <f t="shared" si="22"/>
        <v>0</v>
      </c>
      <c r="H81" s="4">
        <v>14.85</v>
      </c>
      <c r="I81" s="4">
        <f t="shared" si="23"/>
        <v>1</v>
      </c>
      <c r="J81" s="4">
        <v>1.32</v>
      </c>
      <c r="K81" s="4">
        <f t="shared" si="24"/>
        <v>0</v>
      </c>
      <c r="L81" s="4">
        <v>2.08</v>
      </c>
      <c r="M81" s="4">
        <f t="shared" si="25"/>
        <v>0</v>
      </c>
      <c r="N81">
        <v>9.51</v>
      </c>
      <c r="O81" s="4">
        <f t="shared" si="26"/>
        <v>0</v>
      </c>
      <c r="P81">
        <v>10.98</v>
      </c>
      <c r="Q81" s="4">
        <f t="shared" si="27"/>
        <v>1</v>
      </c>
      <c r="R81">
        <v>6.51</v>
      </c>
      <c r="S81" s="4">
        <f t="shared" si="28"/>
        <v>1</v>
      </c>
      <c r="T81">
        <v>13.89</v>
      </c>
      <c r="U81" s="4">
        <f t="shared" si="29"/>
        <v>1</v>
      </c>
    </row>
    <row r="82" spans="1:21" x14ac:dyDescent="0.25">
      <c r="A82" s="4" t="s">
        <v>355</v>
      </c>
      <c r="B82" s="12">
        <v>4.07</v>
      </c>
      <c r="C82" s="4">
        <f t="shared" si="20"/>
        <v>0</v>
      </c>
      <c r="D82" s="4">
        <v>2.52</v>
      </c>
      <c r="E82" s="4">
        <f t="shared" si="21"/>
        <v>0</v>
      </c>
      <c r="F82" s="4">
        <v>5.29</v>
      </c>
      <c r="G82" s="4">
        <f t="shared" si="22"/>
        <v>0</v>
      </c>
      <c r="H82" s="4">
        <v>13.61</v>
      </c>
      <c r="I82" s="4">
        <f t="shared" si="23"/>
        <v>1</v>
      </c>
      <c r="J82" s="4">
        <v>3.77</v>
      </c>
      <c r="K82" s="4">
        <f t="shared" si="24"/>
        <v>0</v>
      </c>
      <c r="L82" s="4">
        <v>7.59</v>
      </c>
      <c r="M82" s="4">
        <f t="shared" si="25"/>
        <v>0</v>
      </c>
      <c r="N82">
        <v>16.73</v>
      </c>
      <c r="O82" s="4">
        <f t="shared" si="26"/>
        <v>1</v>
      </c>
      <c r="P82">
        <v>2.17</v>
      </c>
      <c r="Q82" s="4">
        <f t="shared" si="27"/>
        <v>0</v>
      </c>
      <c r="R82">
        <v>3.96</v>
      </c>
      <c r="S82" s="4">
        <f t="shared" si="28"/>
        <v>0</v>
      </c>
      <c r="T82">
        <v>10.23</v>
      </c>
      <c r="U82" s="4">
        <f t="shared" si="29"/>
        <v>1</v>
      </c>
    </row>
    <row r="83" spans="1:21" x14ac:dyDescent="0.25">
      <c r="A83" s="4" t="s">
        <v>359</v>
      </c>
      <c r="B83" s="12">
        <v>10.71</v>
      </c>
      <c r="C83" s="4">
        <f t="shared" si="20"/>
        <v>1</v>
      </c>
      <c r="D83" s="4">
        <v>5.62</v>
      </c>
      <c r="E83" s="4">
        <f t="shared" si="21"/>
        <v>0</v>
      </c>
      <c r="F83" s="4">
        <v>6.76</v>
      </c>
      <c r="G83" s="4">
        <f t="shared" si="22"/>
        <v>0</v>
      </c>
      <c r="H83" s="4">
        <v>11.56</v>
      </c>
      <c r="I83" s="4">
        <f t="shared" si="23"/>
        <v>0</v>
      </c>
      <c r="J83" s="4">
        <v>7.78</v>
      </c>
      <c r="K83" s="4">
        <f t="shared" si="24"/>
        <v>0</v>
      </c>
      <c r="L83" s="4">
        <v>9.17</v>
      </c>
      <c r="M83" s="4">
        <f t="shared" si="25"/>
        <v>0</v>
      </c>
      <c r="N83">
        <v>15.07</v>
      </c>
      <c r="O83" s="4">
        <f t="shared" si="26"/>
        <v>1</v>
      </c>
      <c r="P83">
        <v>3.63</v>
      </c>
      <c r="Q83" s="4">
        <f t="shared" si="27"/>
        <v>0</v>
      </c>
      <c r="R83">
        <v>4.4400000000000004</v>
      </c>
      <c r="S83" s="4">
        <f t="shared" si="28"/>
        <v>0</v>
      </c>
      <c r="T83">
        <v>9.31</v>
      </c>
      <c r="U83" s="4">
        <f t="shared" si="29"/>
        <v>1</v>
      </c>
    </row>
    <row r="84" spans="1:21" x14ac:dyDescent="0.25">
      <c r="A84" s="4" t="s">
        <v>320</v>
      </c>
      <c r="B84" s="12">
        <v>30.09</v>
      </c>
      <c r="C84" s="4">
        <f t="shared" si="20"/>
        <v>1</v>
      </c>
      <c r="D84" s="4">
        <v>7.79</v>
      </c>
      <c r="E84" s="4">
        <f t="shared" si="21"/>
        <v>1</v>
      </c>
      <c r="F84" s="4">
        <v>8.18</v>
      </c>
      <c r="G84" s="4">
        <f t="shared" si="22"/>
        <v>1</v>
      </c>
      <c r="H84" s="4">
        <v>10.44</v>
      </c>
      <c r="I84" s="4">
        <f t="shared" si="23"/>
        <v>0</v>
      </c>
      <c r="J84" s="4">
        <v>10.87</v>
      </c>
      <c r="K84" s="4">
        <f t="shared" si="24"/>
        <v>1</v>
      </c>
      <c r="L84" s="4">
        <v>11.74</v>
      </c>
      <c r="M84" s="4">
        <f t="shared" si="25"/>
        <v>1</v>
      </c>
      <c r="N84">
        <v>13.46</v>
      </c>
      <c r="O84" s="4">
        <f t="shared" si="26"/>
        <v>1</v>
      </c>
      <c r="P84">
        <v>4.47</v>
      </c>
      <c r="Q84" s="4">
        <f t="shared" si="27"/>
        <v>1</v>
      </c>
      <c r="R84">
        <v>4.43</v>
      </c>
      <c r="S84" s="4">
        <f t="shared" si="28"/>
        <v>0</v>
      </c>
      <c r="T84">
        <v>7.03</v>
      </c>
      <c r="U84" s="4">
        <f t="shared" si="29"/>
        <v>0</v>
      </c>
    </row>
    <row r="85" spans="1:21" x14ac:dyDescent="0.25">
      <c r="A85" s="4" t="s">
        <v>321</v>
      </c>
      <c r="B85" s="12">
        <v>24.88</v>
      </c>
      <c r="C85" s="4">
        <f t="shared" si="20"/>
        <v>1</v>
      </c>
      <c r="D85" s="4">
        <v>8.31</v>
      </c>
      <c r="E85" s="4">
        <f t="shared" si="21"/>
        <v>1</v>
      </c>
      <c r="F85" s="4">
        <v>8.7100000000000009</v>
      </c>
      <c r="G85" s="4">
        <f t="shared" si="22"/>
        <v>1</v>
      </c>
      <c r="H85" s="4">
        <v>11.17</v>
      </c>
      <c r="I85" s="4">
        <f t="shared" si="23"/>
        <v>0</v>
      </c>
      <c r="J85" s="4">
        <v>11.68</v>
      </c>
      <c r="K85" s="4">
        <f t="shared" si="24"/>
        <v>1</v>
      </c>
      <c r="L85" s="4">
        <v>11.1</v>
      </c>
      <c r="M85" s="4">
        <f t="shared" si="25"/>
        <v>1</v>
      </c>
      <c r="N85">
        <v>13.14</v>
      </c>
      <c r="O85" s="4">
        <f t="shared" si="26"/>
        <v>1</v>
      </c>
      <c r="P85">
        <v>0.14000000000000001</v>
      </c>
      <c r="Q85" s="4">
        <f t="shared" si="27"/>
        <v>0</v>
      </c>
      <c r="R85">
        <v>1.4</v>
      </c>
      <c r="S85" s="4">
        <f t="shared" si="28"/>
        <v>0</v>
      </c>
      <c r="T85">
        <v>4.4800000000000004</v>
      </c>
      <c r="U85" s="4">
        <f t="shared" si="29"/>
        <v>0</v>
      </c>
    </row>
    <row r="87" spans="1:21" x14ac:dyDescent="0.25">
      <c r="A87" s="1" t="s">
        <v>18</v>
      </c>
      <c r="B87" s="5" t="s">
        <v>227</v>
      </c>
      <c r="C87" s="5" t="s">
        <v>369</v>
      </c>
      <c r="D87" s="30" t="s">
        <v>364</v>
      </c>
      <c r="E87" s="5" t="s">
        <v>369</v>
      </c>
      <c r="F87" s="30" t="s">
        <v>365</v>
      </c>
      <c r="G87" s="5" t="s">
        <v>369</v>
      </c>
      <c r="H87" s="30" t="s">
        <v>363</v>
      </c>
      <c r="I87" s="5" t="s">
        <v>369</v>
      </c>
      <c r="J87" s="30" t="s">
        <v>362</v>
      </c>
      <c r="K87" s="5" t="s">
        <v>369</v>
      </c>
      <c r="L87" s="30" t="s">
        <v>360</v>
      </c>
      <c r="M87" s="5" t="s">
        <v>369</v>
      </c>
      <c r="N87" s="30" t="s">
        <v>361</v>
      </c>
      <c r="O87" s="5" t="s">
        <v>369</v>
      </c>
      <c r="P87" s="30" t="s">
        <v>366</v>
      </c>
      <c r="Q87" s="5" t="s">
        <v>369</v>
      </c>
      <c r="R87" s="30" t="s">
        <v>367</v>
      </c>
      <c r="S87" s="5" t="s">
        <v>369</v>
      </c>
      <c r="T87" s="30" t="s">
        <v>368</v>
      </c>
      <c r="U87" s="5" t="s">
        <v>369</v>
      </c>
    </row>
    <row r="88" spans="1:21" x14ac:dyDescent="0.25">
      <c r="A88" s="12" t="s">
        <v>156</v>
      </c>
      <c r="B88" s="12">
        <v>18.75</v>
      </c>
      <c r="C88" s="4">
        <f t="shared" ref="C88:C109" si="30">IF(B88&gt;C$179,0,1)</f>
        <v>0</v>
      </c>
      <c r="D88" s="4">
        <v>9.64</v>
      </c>
      <c r="E88" s="4">
        <f t="shared" ref="E88:E109" si="31">IF(D88&gt;E$179,0,1)</f>
        <v>0</v>
      </c>
      <c r="F88" s="4">
        <v>10.92</v>
      </c>
      <c r="G88" s="4">
        <f t="shared" ref="G88:G109" si="32">IF(F88&gt;G$179,0,1)</f>
        <v>0</v>
      </c>
      <c r="H88" s="4">
        <v>14.94</v>
      </c>
      <c r="I88" s="4">
        <f t="shared" ref="I88:I109" si="33">IF(H88&gt;I$179,0,1)</f>
        <v>0</v>
      </c>
      <c r="J88" s="4">
        <v>12.45</v>
      </c>
      <c r="K88" s="4">
        <f t="shared" ref="K88:K109" si="34">IF(J88&gt;K$179,0,1)</f>
        <v>0</v>
      </c>
      <c r="L88" s="4">
        <v>13</v>
      </c>
      <c r="M88" s="4">
        <f t="shared" ref="M88:M109" si="35">IF(L88&gt;M$179,0,1)</f>
        <v>0</v>
      </c>
      <c r="N88">
        <v>16.8</v>
      </c>
      <c r="O88" s="4">
        <f t="shared" ref="O88:O109" si="36">IF(N88&gt;O$179,0,1)</f>
        <v>0</v>
      </c>
      <c r="P88">
        <v>8.4499999999999993</v>
      </c>
      <c r="Q88" s="4">
        <f t="shared" ref="Q88:Q109" si="37">IF(P88&gt;Q$179,0,1)</f>
        <v>0</v>
      </c>
      <c r="R88">
        <v>9.5299999999999994</v>
      </c>
      <c r="S88" s="4">
        <f t="shared" ref="S88:S109" si="38">IF(R88&gt;S$179,0,1)</f>
        <v>0</v>
      </c>
      <c r="T88">
        <v>12.66</v>
      </c>
      <c r="U88" s="4">
        <f t="shared" ref="U88:U109" si="39">IF(T88&gt;U$179,0,1)</f>
        <v>0</v>
      </c>
    </row>
    <row r="89" spans="1:21" x14ac:dyDescent="0.25">
      <c r="A89" t="s">
        <v>310</v>
      </c>
      <c r="B89" s="12">
        <v>20.94</v>
      </c>
      <c r="C89" s="4">
        <f t="shared" si="30"/>
        <v>0</v>
      </c>
      <c r="D89" s="4">
        <v>11.01</v>
      </c>
      <c r="E89" s="4">
        <f t="shared" si="31"/>
        <v>0</v>
      </c>
      <c r="F89" s="4">
        <v>11.98</v>
      </c>
      <c r="G89" s="4">
        <f t="shared" si="32"/>
        <v>0</v>
      </c>
      <c r="H89" s="4">
        <v>15.66</v>
      </c>
      <c r="I89" s="4">
        <f t="shared" si="33"/>
        <v>0</v>
      </c>
      <c r="J89" s="4">
        <v>14.29</v>
      </c>
      <c r="K89" s="4">
        <f t="shared" si="34"/>
        <v>0</v>
      </c>
      <c r="L89" s="4">
        <v>14.44</v>
      </c>
      <c r="M89" s="4">
        <f t="shared" si="35"/>
        <v>0</v>
      </c>
      <c r="N89">
        <v>16.71</v>
      </c>
      <c r="O89" s="4">
        <f t="shared" si="36"/>
        <v>0</v>
      </c>
      <c r="P89">
        <v>9.0299999999999994</v>
      </c>
      <c r="Q89" s="4">
        <f t="shared" si="37"/>
        <v>0</v>
      </c>
      <c r="R89">
        <v>9.64</v>
      </c>
      <c r="S89" s="4">
        <f t="shared" si="38"/>
        <v>0</v>
      </c>
      <c r="T89">
        <v>12.59</v>
      </c>
      <c r="U89" s="4">
        <f t="shared" si="39"/>
        <v>0</v>
      </c>
    </row>
    <row r="90" spans="1:21" x14ac:dyDescent="0.25">
      <c r="A90" t="s">
        <v>351</v>
      </c>
      <c r="B90" s="12">
        <v>54.77</v>
      </c>
      <c r="C90" s="4">
        <f t="shared" si="30"/>
        <v>0</v>
      </c>
      <c r="D90" s="4">
        <v>12.62</v>
      </c>
      <c r="E90" s="4">
        <f t="shared" si="31"/>
        <v>0</v>
      </c>
      <c r="F90" s="4">
        <v>12.65</v>
      </c>
      <c r="G90" s="4">
        <f t="shared" si="32"/>
        <v>0</v>
      </c>
      <c r="H90" s="4">
        <v>13.4</v>
      </c>
      <c r="I90" s="4">
        <f t="shared" si="33"/>
        <v>0</v>
      </c>
      <c r="J90" s="4">
        <v>14.89</v>
      </c>
      <c r="K90" s="4">
        <f t="shared" si="34"/>
        <v>0</v>
      </c>
      <c r="L90" s="4">
        <v>15.01</v>
      </c>
      <c r="M90" s="4">
        <f t="shared" si="35"/>
        <v>0</v>
      </c>
      <c r="N90">
        <v>16.02</v>
      </c>
      <c r="O90" s="4">
        <f t="shared" si="36"/>
        <v>0</v>
      </c>
      <c r="P90">
        <v>13.38</v>
      </c>
      <c r="Q90" s="4">
        <f t="shared" si="37"/>
        <v>0</v>
      </c>
      <c r="R90">
        <v>13.59</v>
      </c>
      <c r="S90" s="4">
        <f t="shared" si="38"/>
        <v>0</v>
      </c>
      <c r="T90">
        <v>14.35</v>
      </c>
      <c r="U90" s="4">
        <f t="shared" si="39"/>
        <v>0</v>
      </c>
    </row>
    <row r="91" spans="1:21" x14ac:dyDescent="0.25">
      <c r="A91" t="s">
        <v>352</v>
      </c>
      <c r="B91" s="12">
        <v>44.79</v>
      </c>
      <c r="C91" s="4">
        <f t="shared" si="30"/>
        <v>0</v>
      </c>
      <c r="D91" s="4">
        <v>10.81</v>
      </c>
      <c r="E91" s="4">
        <f t="shared" si="31"/>
        <v>0</v>
      </c>
      <c r="F91" s="4">
        <v>11.06</v>
      </c>
      <c r="G91" s="4">
        <f t="shared" si="32"/>
        <v>0</v>
      </c>
      <c r="H91" s="4">
        <v>12.87</v>
      </c>
      <c r="I91" s="4">
        <f t="shared" si="33"/>
        <v>0</v>
      </c>
      <c r="J91" s="4">
        <v>13.97</v>
      </c>
      <c r="K91" s="4">
        <f t="shared" si="34"/>
        <v>0</v>
      </c>
      <c r="L91" s="4">
        <v>13.6</v>
      </c>
      <c r="M91" s="4">
        <f t="shared" si="35"/>
        <v>0</v>
      </c>
      <c r="N91">
        <v>15.24</v>
      </c>
      <c r="O91" s="4">
        <f t="shared" si="36"/>
        <v>0</v>
      </c>
      <c r="P91">
        <v>9.6300000000000008</v>
      </c>
      <c r="Q91" s="4">
        <f t="shared" si="37"/>
        <v>0</v>
      </c>
      <c r="R91">
        <v>10.02</v>
      </c>
      <c r="S91" s="4">
        <f t="shared" si="38"/>
        <v>0</v>
      </c>
      <c r="T91">
        <v>11.34</v>
      </c>
      <c r="U91" s="4">
        <f t="shared" si="39"/>
        <v>0</v>
      </c>
    </row>
    <row r="92" spans="1:21" x14ac:dyDescent="0.25">
      <c r="A92" t="s">
        <v>353</v>
      </c>
      <c r="B92" s="12">
        <v>22.36</v>
      </c>
      <c r="C92" s="4">
        <f t="shared" si="30"/>
        <v>0</v>
      </c>
      <c r="D92" s="4">
        <v>9.31</v>
      </c>
      <c r="E92" s="4">
        <f t="shared" si="31"/>
        <v>0</v>
      </c>
      <c r="F92" s="4">
        <v>9.93</v>
      </c>
      <c r="G92" s="4">
        <f t="shared" si="32"/>
        <v>0</v>
      </c>
      <c r="H92" s="4">
        <v>12.05</v>
      </c>
      <c r="I92" s="4">
        <f t="shared" si="33"/>
        <v>0</v>
      </c>
      <c r="J92" s="4">
        <v>11.71</v>
      </c>
      <c r="K92" s="4">
        <f t="shared" si="34"/>
        <v>0</v>
      </c>
      <c r="L92" s="4">
        <v>12.04</v>
      </c>
      <c r="M92" s="4">
        <f t="shared" si="35"/>
        <v>0</v>
      </c>
      <c r="N92">
        <v>13.42</v>
      </c>
      <c r="O92" s="4">
        <f t="shared" si="36"/>
        <v>0</v>
      </c>
      <c r="P92">
        <v>5.97</v>
      </c>
      <c r="Q92" s="4">
        <f t="shared" si="37"/>
        <v>0</v>
      </c>
      <c r="R92">
        <v>6.62</v>
      </c>
      <c r="S92" s="4">
        <f t="shared" si="38"/>
        <v>0</v>
      </c>
      <c r="T92">
        <v>10.46</v>
      </c>
      <c r="U92" s="4">
        <f t="shared" si="39"/>
        <v>0</v>
      </c>
    </row>
    <row r="93" spans="1:21" x14ac:dyDescent="0.25">
      <c r="A93" t="s">
        <v>354</v>
      </c>
      <c r="B93" s="12">
        <v>37.229999999999997</v>
      </c>
      <c r="C93" s="4">
        <f t="shared" si="30"/>
        <v>0</v>
      </c>
      <c r="D93" s="4">
        <v>5.32</v>
      </c>
      <c r="E93" s="4">
        <f t="shared" si="31"/>
        <v>1</v>
      </c>
      <c r="F93" s="4">
        <v>7.74</v>
      </c>
      <c r="G93" s="4">
        <f t="shared" si="32"/>
        <v>0</v>
      </c>
      <c r="H93" s="4">
        <v>13.59</v>
      </c>
      <c r="I93" s="4">
        <f t="shared" si="33"/>
        <v>0</v>
      </c>
      <c r="J93" s="4">
        <v>8.58</v>
      </c>
      <c r="K93" s="4">
        <f t="shared" si="34"/>
        <v>1</v>
      </c>
      <c r="L93" s="4">
        <v>10.61</v>
      </c>
      <c r="M93" s="4">
        <f t="shared" si="35"/>
        <v>0</v>
      </c>
      <c r="N93">
        <v>15.85</v>
      </c>
      <c r="O93" s="4">
        <f t="shared" si="36"/>
        <v>0</v>
      </c>
      <c r="P93">
        <v>3.95</v>
      </c>
      <c r="Q93" s="4">
        <f t="shared" si="37"/>
        <v>0</v>
      </c>
      <c r="R93">
        <v>3.77</v>
      </c>
      <c r="S93" s="4">
        <f t="shared" si="38"/>
        <v>1</v>
      </c>
      <c r="T93">
        <v>8.1999999999999993</v>
      </c>
      <c r="U93" s="4">
        <f t="shared" si="39"/>
        <v>1</v>
      </c>
    </row>
    <row r="94" spans="1:21" x14ac:dyDescent="0.25">
      <c r="A94" s="4" t="s">
        <v>289</v>
      </c>
      <c r="B94" s="12">
        <v>28.61</v>
      </c>
      <c r="C94" s="4">
        <f t="shared" si="30"/>
        <v>0</v>
      </c>
      <c r="D94" s="4">
        <v>9.32</v>
      </c>
      <c r="E94" s="4">
        <f t="shared" si="31"/>
        <v>0</v>
      </c>
      <c r="F94" s="4">
        <v>10.33</v>
      </c>
      <c r="G94" s="4">
        <f t="shared" si="32"/>
        <v>0</v>
      </c>
      <c r="H94" s="4">
        <v>13.53</v>
      </c>
      <c r="I94" s="4">
        <f t="shared" si="33"/>
        <v>0</v>
      </c>
      <c r="J94" s="4">
        <v>12.86</v>
      </c>
      <c r="K94" s="4">
        <f t="shared" si="34"/>
        <v>0</v>
      </c>
      <c r="L94" s="4">
        <v>13.4</v>
      </c>
      <c r="M94" s="4">
        <f t="shared" si="35"/>
        <v>0</v>
      </c>
      <c r="N94">
        <v>16.29</v>
      </c>
      <c r="O94" s="4">
        <f t="shared" si="36"/>
        <v>0</v>
      </c>
      <c r="P94">
        <v>6.77</v>
      </c>
      <c r="Q94" s="4">
        <f t="shared" si="37"/>
        <v>0</v>
      </c>
      <c r="R94">
        <v>7.67</v>
      </c>
      <c r="S94" s="4">
        <f t="shared" si="38"/>
        <v>0</v>
      </c>
      <c r="T94">
        <v>9.85</v>
      </c>
      <c r="U94" s="4">
        <f t="shared" si="39"/>
        <v>0</v>
      </c>
    </row>
    <row r="95" spans="1:21" x14ac:dyDescent="0.25">
      <c r="A95" s="4" t="s">
        <v>290</v>
      </c>
      <c r="B95" s="12">
        <v>58.05</v>
      </c>
      <c r="C95" s="4">
        <f t="shared" si="30"/>
        <v>0</v>
      </c>
      <c r="D95" s="4">
        <v>11.35</v>
      </c>
      <c r="E95" s="4">
        <f t="shared" si="31"/>
        <v>0</v>
      </c>
      <c r="F95" s="4">
        <v>11.26</v>
      </c>
      <c r="G95" s="4">
        <f t="shared" si="32"/>
        <v>0</v>
      </c>
      <c r="H95" s="4">
        <v>14.59</v>
      </c>
      <c r="I95" s="4">
        <f t="shared" si="33"/>
        <v>0</v>
      </c>
      <c r="J95" s="4">
        <v>15.9</v>
      </c>
      <c r="K95" s="4">
        <f t="shared" si="34"/>
        <v>0</v>
      </c>
      <c r="L95" s="4">
        <v>15.66</v>
      </c>
      <c r="M95" s="4">
        <f t="shared" si="35"/>
        <v>0</v>
      </c>
      <c r="N95">
        <v>17.62</v>
      </c>
      <c r="O95" s="4">
        <f t="shared" si="36"/>
        <v>0</v>
      </c>
      <c r="P95">
        <v>8.23</v>
      </c>
      <c r="Q95" s="4">
        <f t="shared" si="37"/>
        <v>0</v>
      </c>
      <c r="R95">
        <v>8.4499999999999993</v>
      </c>
      <c r="S95" s="4">
        <f t="shared" si="38"/>
        <v>0</v>
      </c>
      <c r="T95">
        <v>11.55</v>
      </c>
      <c r="U95" s="4">
        <f t="shared" si="39"/>
        <v>0</v>
      </c>
    </row>
    <row r="96" spans="1:21" x14ac:dyDescent="0.25">
      <c r="A96" s="4" t="s">
        <v>291</v>
      </c>
      <c r="B96" s="12">
        <v>43.44</v>
      </c>
      <c r="C96" s="4">
        <f t="shared" si="30"/>
        <v>0</v>
      </c>
      <c r="D96" s="4">
        <v>10.84</v>
      </c>
      <c r="E96" s="4">
        <f t="shared" si="31"/>
        <v>0</v>
      </c>
      <c r="F96" s="4">
        <v>12.32</v>
      </c>
      <c r="G96" s="4">
        <f t="shared" si="32"/>
        <v>0</v>
      </c>
      <c r="H96" s="4">
        <v>16.87</v>
      </c>
      <c r="I96" s="4">
        <f t="shared" si="33"/>
        <v>0</v>
      </c>
      <c r="J96" s="4">
        <v>14.81</v>
      </c>
      <c r="K96" s="4">
        <f t="shared" si="34"/>
        <v>0</v>
      </c>
      <c r="L96" s="4">
        <v>15.24</v>
      </c>
      <c r="M96" s="4">
        <f t="shared" si="35"/>
        <v>0</v>
      </c>
      <c r="N96">
        <v>21.05</v>
      </c>
      <c r="O96" s="4">
        <f t="shared" si="36"/>
        <v>0</v>
      </c>
      <c r="P96">
        <v>7.41</v>
      </c>
      <c r="Q96" s="4">
        <f t="shared" si="37"/>
        <v>0</v>
      </c>
      <c r="R96">
        <v>8.94</v>
      </c>
      <c r="S96" s="4">
        <f t="shared" si="38"/>
        <v>0</v>
      </c>
      <c r="T96">
        <v>13.51</v>
      </c>
      <c r="U96" s="4">
        <f t="shared" si="39"/>
        <v>0</v>
      </c>
    </row>
    <row r="97" spans="1:21" x14ac:dyDescent="0.25">
      <c r="A97" s="4" t="s">
        <v>292</v>
      </c>
      <c r="B97" s="12">
        <v>40.99</v>
      </c>
      <c r="C97" s="4">
        <f t="shared" si="30"/>
        <v>0</v>
      </c>
      <c r="D97" s="4">
        <v>5.38</v>
      </c>
      <c r="E97" s="4">
        <f t="shared" si="31"/>
        <v>1</v>
      </c>
      <c r="F97" s="4">
        <v>5.98</v>
      </c>
      <c r="G97" s="4">
        <f t="shared" si="32"/>
        <v>1</v>
      </c>
      <c r="H97" s="4">
        <v>8.17</v>
      </c>
      <c r="I97" s="4">
        <f t="shared" si="33"/>
        <v>1</v>
      </c>
      <c r="J97" s="4">
        <v>7.49</v>
      </c>
      <c r="K97" s="4">
        <f t="shared" si="34"/>
        <v>1</v>
      </c>
      <c r="L97" s="4">
        <v>8.1999999999999993</v>
      </c>
      <c r="M97" s="4">
        <f t="shared" si="35"/>
        <v>1</v>
      </c>
      <c r="N97">
        <v>10.02</v>
      </c>
      <c r="O97" s="4">
        <f t="shared" si="36"/>
        <v>1</v>
      </c>
      <c r="P97">
        <v>3.91</v>
      </c>
      <c r="Q97" s="4">
        <f t="shared" si="37"/>
        <v>0</v>
      </c>
      <c r="R97">
        <v>4.7</v>
      </c>
      <c r="S97" s="4">
        <f t="shared" si="38"/>
        <v>0</v>
      </c>
      <c r="T97">
        <v>6.81</v>
      </c>
      <c r="U97" s="4">
        <f t="shared" si="39"/>
        <v>1</v>
      </c>
    </row>
    <row r="98" spans="1:21" x14ac:dyDescent="0.25">
      <c r="A98" s="4" t="s">
        <v>293</v>
      </c>
      <c r="B98" s="12">
        <v>25.84</v>
      </c>
      <c r="C98" s="4">
        <f t="shared" si="30"/>
        <v>0</v>
      </c>
      <c r="D98" s="4">
        <v>8.2100000000000009</v>
      </c>
      <c r="E98" s="4">
        <f t="shared" si="31"/>
        <v>0</v>
      </c>
      <c r="F98" s="4">
        <v>8.93</v>
      </c>
      <c r="G98" s="4">
        <f t="shared" si="32"/>
        <v>0</v>
      </c>
      <c r="H98" s="4">
        <v>11.89</v>
      </c>
      <c r="I98" s="4">
        <f t="shared" si="33"/>
        <v>0</v>
      </c>
      <c r="J98" s="4">
        <v>11.22</v>
      </c>
      <c r="K98" s="4">
        <f t="shared" si="34"/>
        <v>0</v>
      </c>
      <c r="L98" s="4">
        <v>11.53</v>
      </c>
      <c r="M98" s="4">
        <f t="shared" si="35"/>
        <v>0</v>
      </c>
      <c r="N98">
        <v>13.93</v>
      </c>
      <c r="O98" s="4">
        <f t="shared" si="36"/>
        <v>0</v>
      </c>
      <c r="P98">
        <v>6.45</v>
      </c>
      <c r="Q98" s="4">
        <f t="shared" si="37"/>
        <v>0</v>
      </c>
      <c r="R98">
        <v>7.17</v>
      </c>
      <c r="S98" s="4">
        <f t="shared" si="38"/>
        <v>0</v>
      </c>
      <c r="T98">
        <v>9.51</v>
      </c>
      <c r="U98" s="4">
        <f t="shared" si="39"/>
        <v>0</v>
      </c>
    </row>
    <row r="99" spans="1:21" x14ac:dyDescent="0.25">
      <c r="A99" s="4" t="s">
        <v>294</v>
      </c>
      <c r="B99" s="12">
        <v>26.54</v>
      </c>
      <c r="C99" s="4">
        <f t="shared" si="30"/>
        <v>0</v>
      </c>
      <c r="D99" s="4">
        <v>6.88</v>
      </c>
      <c r="E99" s="4">
        <f t="shared" si="31"/>
        <v>0</v>
      </c>
      <c r="F99" s="4">
        <v>7.95</v>
      </c>
      <c r="G99" s="4">
        <f t="shared" si="32"/>
        <v>0</v>
      </c>
      <c r="H99" s="4">
        <v>10.17</v>
      </c>
      <c r="I99" s="4">
        <f t="shared" si="33"/>
        <v>1</v>
      </c>
      <c r="J99" s="4">
        <v>9</v>
      </c>
      <c r="K99" s="4">
        <f t="shared" si="34"/>
        <v>0</v>
      </c>
      <c r="L99" s="4">
        <v>9.5399999999999991</v>
      </c>
      <c r="M99" s="4">
        <f t="shared" si="35"/>
        <v>0</v>
      </c>
      <c r="N99">
        <v>12.02</v>
      </c>
      <c r="O99" s="4">
        <f t="shared" si="36"/>
        <v>1</v>
      </c>
      <c r="P99">
        <v>5.28</v>
      </c>
      <c r="Q99" s="4">
        <f t="shared" si="37"/>
        <v>0</v>
      </c>
      <c r="R99">
        <v>6.15</v>
      </c>
      <c r="S99" s="4">
        <f t="shared" si="38"/>
        <v>0</v>
      </c>
      <c r="T99">
        <v>8.89</v>
      </c>
      <c r="U99" s="4">
        <f t="shared" si="39"/>
        <v>0</v>
      </c>
    </row>
    <row r="100" spans="1:21" x14ac:dyDescent="0.25">
      <c r="A100" t="s">
        <v>305</v>
      </c>
      <c r="B100" s="12">
        <v>11.66</v>
      </c>
      <c r="C100" s="4">
        <f t="shared" si="30"/>
        <v>0</v>
      </c>
      <c r="D100" s="4">
        <v>16</v>
      </c>
      <c r="E100" s="4">
        <f t="shared" si="31"/>
        <v>0</v>
      </c>
      <c r="F100" s="4">
        <v>21.19</v>
      </c>
      <c r="G100" s="4">
        <f t="shared" si="32"/>
        <v>0</v>
      </c>
      <c r="H100" s="4">
        <v>32.24</v>
      </c>
      <c r="I100" s="4">
        <f t="shared" si="33"/>
        <v>0</v>
      </c>
      <c r="J100" s="4">
        <v>23.37</v>
      </c>
      <c r="K100" s="4">
        <f t="shared" si="34"/>
        <v>0</v>
      </c>
      <c r="L100" s="4">
        <v>25.41</v>
      </c>
      <c r="M100" s="4">
        <f t="shared" si="35"/>
        <v>0</v>
      </c>
      <c r="N100">
        <v>37.92</v>
      </c>
      <c r="O100" s="4">
        <f t="shared" si="36"/>
        <v>0</v>
      </c>
      <c r="P100">
        <v>14.22</v>
      </c>
      <c r="Q100" s="4">
        <f t="shared" si="37"/>
        <v>0</v>
      </c>
      <c r="R100">
        <v>18.170000000000002</v>
      </c>
      <c r="S100" s="4">
        <f t="shared" si="38"/>
        <v>0</v>
      </c>
      <c r="T100">
        <v>30.58</v>
      </c>
      <c r="U100" s="4">
        <f t="shared" si="39"/>
        <v>0</v>
      </c>
    </row>
    <row r="101" spans="1:21" x14ac:dyDescent="0.25">
      <c r="A101" t="s">
        <v>306</v>
      </c>
      <c r="B101" s="12">
        <v>15.88</v>
      </c>
      <c r="C101" s="4">
        <f t="shared" si="30"/>
        <v>0</v>
      </c>
      <c r="D101" s="4">
        <v>21.97</v>
      </c>
      <c r="E101" s="4">
        <f t="shared" si="31"/>
        <v>0</v>
      </c>
      <c r="F101" s="4">
        <v>26.36</v>
      </c>
      <c r="G101" s="4">
        <f t="shared" si="32"/>
        <v>0</v>
      </c>
      <c r="H101" s="4">
        <v>36.69</v>
      </c>
      <c r="I101" s="4">
        <f t="shared" si="33"/>
        <v>0</v>
      </c>
      <c r="J101" s="4">
        <v>29.75</v>
      </c>
      <c r="K101" s="4">
        <f t="shared" si="34"/>
        <v>0</v>
      </c>
      <c r="L101" s="4">
        <v>33.049999999999997</v>
      </c>
      <c r="M101" s="4">
        <f t="shared" si="35"/>
        <v>0</v>
      </c>
      <c r="N101">
        <v>42.45</v>
      </c>
      <c r="O101" s="4">
        <f t="shared" si="36"/>
        <v>0</v>
      </c>
      <c r="P101">
        <v>17.829999999999998</v>
      </c>
      <c r="Q101" s="4">
        <f t="shared" si="37"/>
        <v>0</v>
      </c>
      <c r="R101">
        <v>21.29</v>
      </c>
      <c r="S101" s="4">
        <f t="shared" si="38"/>
        <v>0</v>
      </c>
      <c r="T101">
        <v>36.31</v>
      </c>
      <c r="U101" s="4">
        <f t="shared" si="39"/>
        <v>0</v>
      </c>
    </row>
    <row r="102" spans="1:21" x14ac:dyDescent="0.25">
      <c r="A102" s="12" t="s">
        <v>114</v>
      </c>
      <c r="B102" s="12">
        <v>10.82</v>
      </c>
      <c r="C102" s="4">
        <f t="shared" si="30"/>
        <v>0</v>
      </c>
      <c r="D102" s="4">
        <v>6.29</v>
      </c>
      <c r="E102" s="4">
        <f t="shared" si="31"/>
        <v>1</v>
      </c>
      <c r="F102" s="4">
        <v>8.19</v>
      </c>
      <c r="G102" s="4">
        <f t="shared" si="32"/>
        <v>0</v>
      </c>
      <c r="H102" s="4">
        <v>16.329999999999998</v>
      </c>
      <c r="I102" s="4">
        <f t="shared" si="33"/>
        <v>0</v>
      </c>
      <c r="J102" s="4">
        <v>10.24</v>
      </c>
      <c r="K102" s="4">
        <f t="shared" si="34"/>
        <v>0</v>
      </c>
      <c r="L102" s="4">
        <v>10.42</v>
      </c>
      <c r="M102" s="4">
        <f t="shared" si="35"/>
        <v>0</v>
      </c>
      <c r="N102">
        <v>15.91</v>
      </c>
      <c r="O102" s="4">
        <f t="shared" si="36"/>
        <v>0</v>
      </c>
      <c r="P102">
        <v>6.49</v>
      </c>
      <c r="Q102" s="4">
        <f t="shared" si="37"/>
        <v>0</v>
      </c>
      <c r="R102">
        <v>7.13</v>
      </c>
      <c r="S102" s="4">
        <f t="shared" si="38"/>
        <v>0</v>
      </c>
      <c r="T102">
        <v>13.88</v>
      </c>
      <c r="U102" s="4">
        <f t="shared" si="39"/>
        <v>0</v>
      </c>
    </row>
    <row r="103" spans="1:21" x14ac:dyDescent="0.25">
      <c r="A103" s="12" t="s">
        <v>115</v>
      </c>
      <c r="B103" s="12">
        <v>70.13</v>
      </c>
      <c r="C103" s="4">
        <f t="shared" si="30"/>
        <v>0</v>
      </c>
      <c r="D103" s="4">
        <v>5.57</v>
      </c>
      <c r="E103" s="4">
        <f t="shared" si="31"/>
        <v>1</v>
      </c>
      <c r="F103" s="4">
        <v>5.93</v>
      </c>
      <c r="G103" s="4">
        <f t="shared" si="32"/>
        <v>1</v>
      </c>
      <c r="H103" s="4">
        <v>8.64</v>
      </c>
      <c r="I103" s="4">
        <f t="shared" si="33"/>
        <v>1</v>
      </c>
      <c r="J103" s="4">
        <v>8.76</v>
      </c>
      <c r="K103" s="4">
        <f t="shared" si="34"/>
        <v>0</v>
      </c>
      <c r="L103" s="4">
        <v>9.32</v>
      </c>
      <c r="M103" s="4">
        <f t="shared" si="35"/>
        <v>1</v>
      </c>
      <c r="N103">
        <v>10.73</v>
      </c>
      <c r="O103" s="4">
        <f t="shared" si="36"/>
        <v>1</v>
      </c>
      <c r="P103">
        <v>4.46</v>
      </c>
      <c r="Q103" s="4">
        <f t="shared" si="37"/>
        <v>0</v>
      </c>
      <c r="R103">
        <v>4.6100000000000003</v>
      </c>
      <c r="S103" s="4">
        <f t="shared" si="38"/>
        <v>0</v>
      </c>
      <c r="T103">
        <v>7.03</v>
      </c>
      <c r="U103" s="4">
        <f t="shared" si="39"/>
        <v>1</v>
      </c>
    </row>
    <row r="104" spans="1:21" x14ac:dyDescent="0.25">
      <c r="A104" s="12" t="s">
        <v>116</v>
      </c>
      <c r="B104" s="12">
        <v>14.08</v>
      </c>
      <c r="C104" s="4">
        <f t="shared" si="30"/>
        <v>0</v>
      </c>
      <c r="D104" s="4">
        <v>6.49</v>
      </c>
      <c r="E104" s="4">
        <f t="shared" si="31"/>
        <v>0</v>
      </c>
      <c r="F104" s="4">
        <v>11.59</v>
      </c>
      <c r="G104" s="4">
        <f t="shared" si="32"/>
        <v>0</v>
      </c>
      <c r="H104" s="4">
        <v>22.08</v>
      </c>
      <c r="I104" s="4">
        <f t="shared" si="33"/>
        <v>0</v>
      </c>
      <c r="J104" s="4">
        <v>9.3699999999999992</v>
      </c>
      <c r="K104" s="4">
        <f t="shared" si="34"/>
        <v>0</v>
      </c>
      <c r="L104" s="4">
        <v>14.9</v>
      </c>
      <c r="M104" s="4">
        <f t="shared" si="35"/>
        <v>0</v>
      </c>
      <c r="N104">
        <v>25.22</v>
      </c>
      <c r="O104" s="4">
        <f t="shared" si="36"/>
        <v>0</v>
      </c>
      <c r="P104">
        <v>6.93</v>
      </c>
      <c r="Q104" s="4">
        <f t="shared" si="37"/>
        <v>0</v>
      </c>
      <c r="R104">
        <v>6.49</v>
      </c>
      <c r="S104" s="4">
        <f t="shared" si="38"/>
        <v>0</v>
      </c>
      <c r="T104">
        <v>14.52</v>
      </c>
      <c r="U104" s="4">
        <f t="shared" si="39"/>
        <v>0</v>
      </c>
    </row>
    <row r="105" spans="1:21" x14ac:dyDescent="0.25">
      <c r="A105" s="12" t="s">
        <v>117</v>
      </c>
      <c r="B105" s="12">
        <v>9.01</v>
      </c>
      <c r="C105" s="4">
        <f t="shared" si="30"/>
        <v>1</v>
      </c>
      <c r="D105" s="4">
        <v>15.53</v>
      </c>
      <c r="E105" s="4">
        <f t="shared" si="31"/>
        <v>0</v>
      </c>
      <c r="F105" s="4">
        <v>16.170000000000002</v>
      </c>
      <c r="G105" s="4">
        <f t="shared" si="32"/>
        <v>0</v>
      </c>
      <c r="H105" s="4">
        <v>20.079999999999998</v>
      </c>
      <c r="I105" s="4">
        <f t="shared" si="33"/>
        <v>0</v>
      </c>
      <c r="J105" s="4">
        <v>20.18</v>
      </c>
      <c r="K105" s="4">
        <f t="shared" si="34"/>
        <v>0</v>
      </c>
      <c r="L105" s="4">
        <v>19.989999999999998</v>
      </c>
      <c r="M105" s="4">
        <f t="shared" si="35"/>
        <v>0</v>
      </c>
      <c r="N105">
        <v>22.31</v>
      </c>
      <c r="O105" s="4">
        <f t="shared" si="36"/>
        <v>0</v>
      </c>
      <c r="P105">
        <v>13.6</v>
      </c>
      <c r="Q105" s="4">
        <f t="shared" si="37"/>
        <v>0</v>
      </c>
      <c r="R105">
        <v>14.55</v>
      </c>
      <c r="S105" s="4">
        <f t="shared" si="38"/>
        <v>0</v>
      </c>
      <c r="T105">
        <v>18.96</v>
      </c>
      <c r="U105" s="4">
        <f t="shared" si="39"/>
        <v>0</v>
      </c>
    </row>
    <row r="106" spans="1:21" x14ac:dyDescent="0.25">
      <c r="A106" s="12" t="s">
        <v>118</v>
      </c>
      <c r="B106" s="12">
        <v>29.58</v>
      </c>
      <c r="C106" s="4">
        <f t="shared" si="30"/>
        <v>0</v>
      </c>
      <c r="D106" s="4">
        <v>7.97</v>
      </c>
      <c r="E106" s="4">
        <f t="shared" si="31"/>
        <v>0</v>
      </c>
      <c r="F106" s="4">
        <v>9.01</v>
      </c>
      <c r="G106" s="4">
        <f t="shared" si="32"/>
        <v>0</v>
      </c>
      <c r="H106" s="4">
        <v>13.18</v>
      </c>
      <c r="I106" s="4">
        <f t="shared" si="33"/>
        <v>0</v>
      </c>
      <c r="J106" s="4">
        <v>11.16</v>
      </c>
      <c r="K106" s="4">
        <f t="shared" si="34"/>
        <v>0</v>
      </c>
      <c r="L106" s="4">
        <v>12.69</v>
      </c>
      <c r="M106" s="4">
        <f t="shared" si="35"/>
        <v>0</v>
      </c>
      <c r="N106">
        <v>16.63</v>
      </c>
      <c r="O106" s="4">
        <f t="shared" si="36"/>
        <v>0</v>
      </c>
      <c r="P106">
        <v>5.85</v>
      </c>
      <c r="Q106" s="4">
        <f t="shared" si="37"/>
        <v>0</v>
      </c>
      <c r="R106">
        <v>6.62</v>
      </c>
      <c r="S106" s="4">
        <f t="shared" si="38"/>
        <v>0</v>
      </c>
      <c r="T106">
        <v>10.77</v>
      </c>
      <c r="U106" s="4">
        <f t="shared" si="39"/>
        <v>0</v>
      </c>
    </row>
    <row r="107" spans="1:21" x14ac:dyDescent="0.25">
      <c r="A107" s="12" t="s">
        <v>119</v>
      </c>
      <c r="B107" s="12">
        <v>14.23</v>
      </c>
      <c r="C107" s="4">
        <f t="shared" si="30"/>
        <v>0</v>
      </c>
      <c r="D107" s="4">
        <v>11.29</v>
      </c>
      <c r="E107" s="4">
        <f t="shared" si="31"/>
        <v>0</v>
      </c>
      <c r="F107" s="4">
        <v>13</v>
      </c>
      <c r="G107" s="4">
        <f t="shared" si="32"/>
        <v>0</v>
      </c>
      <c r="H107" s="4">
        <v>18.53</v>
      </c>
      <c r="I107" s="4">
        <f t="shared" si="33"/>
        <v>0</v>
      </c>
      <c r="J107" s="4">
        <v>14.84</v>
      </c>
      <c r="K107" s="4">
        <f t="shared" si="34"/>
        <v>0</v>
      </c>
      <c r="L107" s="4">
        <v>16.14</v>
      </c>
      <c r="M107" s="4">
        <f t="shared" si="35"/>
        <v>0</v>
      </c>
      <c r="N107">
        <v>19.37</v>
      </c>
      <c r="O107" s="4">
        <f t="shared" si="36"/>
        <v>0</v>
      </c>
      <c r="P107">
        <v>8.1199999999999992</v>
      </c>
      <c r="Q107" s="4">
        <f t="shared" si="37"/>
        <v>0</v>
      </c>
      <c r="R107">
        <v>9.86</v>
      </c>
      <c r="S107" s="4">
        <f t="shared" si="38"/>
        <v>0</v>
      </c>
      <c r="T107">
        <v>15.6</v>
      </c>
      <c r="U107" s="4">
        <f t="shared" si="39"/>
        <v>0</v>
      </c>
    </row>
    <row r="108" spans="1:21" x14ac:dyDescent="0.25">
      <c r="A108" t="s">
        <v>370</v>
      </c>
      <c r="B108" s="12">
        <v>21.11</v>
      </c>
      <c r="C108" s="4">
        <f t="shared" si="30"/>
        <v>0</v>
      </c>
      <c r="D108" s="4">
        <v>9.08</v>
      </c>
      <c r="E108" s="4">
        <f t="shared" si="31"/>
        <v>0</v>
      </c>
      <c r="F108" s="4">
        <v>12.77</v>
      </c>
      <c r="G108" s="4">
        <f t="shared" si="32"/>
        <v>0</v>
      </c>
      <c r="H108" s="4">
        <v>24.94</v>
      </c>
      <c r="I108" s="4">
        <f t="shared" si="33"/>
        <v>0</v>
      </c>
      <c r="J108" s="4">
        <v>13.27</v>
      </c>
      <c r="K108" s="4">
        <f t="shared" si="34"/>
        <v>0</v>
      </c>
      <c r="L108" s="4">
        <v>15.84</v>
      </c>
      <c r="M108" s="4">
        <f t="shared" si="35"/>
        <v>0</v>
      </c>
      <c r="N108">
        <v>29.63</v>
      </c>
      <c r="O108" s="4">
        <f t="shared" si="36"/>
        <v>0</v>
      </c>
      <c r="P108">
        <v>4.7300000000000004</v>
      </c>
      <c r="Q108" s="4">
        <f t="shared" si="37"/>
        <v>0</v>
      </c>
      <c r="R108">
        <v>6.49</v>
      </c>
      <c r="S108" s="4">
        <f t="shared" si="38"/>
        <v>0</v>
      </c>
      <c r="T108">
        <v>17.66</v>
      </c>
      <c r="U108" s="4">
        <f t="shared" si="39"/>
        <v>0</v>
      </c>
    </row>
    <row r="109" spans="1:21" x14ac:dyDescent="0.25">
      <c r="A109" t="s">
        <v>371</v>
      </c>
      <c r="B109" s="12">
        <v>17.059999999999999</v>
      </c>
      <c r="C109" s="4">
        <f t="shared" si="30"/>
        <v>0</v>
      </c>
      <c r="D109" s="4">
        <v>9.08</v>
      </c>
      <c r="E109" s="4">
        <f t="shared" si="31"/>
        <v>0</v>
      </c>
      <c r="F109" s="4">
        <v>13.36</v>
      </c>
      <c r="G109" s="4">
        <f t="shared" si="32"/>
        <v>0</v>
      </c>
      <c r="H109" s="4">
        <v>28.01</v>
      </c>
      <c r="I109" s="4">
        <f t="shared" si="33"/>
        <v>0</v>
      </c>
      <c r="J109" s="4">
        <v>12.22</v>
      </c>
      <c r="K109" s="4">
        <f t="shared" si="34"/>
        <v>0</v>
      </c>
      <c r="L109" s="4">
        <v>13.75</v>
      </c>
      <c r="M109" s="4">
        <f t="shared" si="35"/>
        <v>0</v>
      </c>
      <c r="N109">
        <v>27.05</v>
      </c>
      <c r="O109" s="4">
        <f t="shared" si="36"/>
        <v>0</v>
      </c>
      <c r="P109">
        <v>7.3</v>
      </c>
      <c r="Q109" s="4">
        <f t="shared" si="37"/>
        <v>0</v>
      </c>
      <c r="R109">
        <v>10.199999999999999</v>
      </c>
      <c r="S109" s="4">
        <f t="shared" si="38"/>
        <v>0</v>
      </c>
      <c r="T109">
        <v>22.81</v>
      </c>
      <c r="U109" s="4">
        <f t="shared" si="39"/>
        <v>0</v>
      </c>
    </row>
    <row r="110" spans="1:21" x14ac:dyDescent="0.25">
      <c r="A110" s="33" t="s">
        <v>334</v>
      </c>
      <c r="B110" s="12">
        <v>21.75</v>
      </c>
      <c r="C110" s="39">
        <f t="shared" ref="C110:C122" si="40">IF(B110&gt;C$179,0,1)</f>
        <v>0</v>
      </c>
      <c r="D110" s="4">
        <v>12.49</v>
      </c>
      <c r="E110" s="39">
        <f t="shared" ref="E110:E123" si="41">IF(D110&gt;E$179,0,1)</f>
        <v>0</v>
      </c>
      <c r="F110" s="4">
        <v>14.56</v>
      </c>
      <c r="G110" s="39">
        <f t="shared" ref="G110:G123" si="42">IF(F110&gt;G$179,0,1)</f>
        <v>0</v>
      </c>
      <c r="H110" s="4">
        <v>21.23</v>
      </c>
      <c r="I110" s="39">
        <f t="shared" ref="I110:I123" si="43">IF(H110&gt;I$179,0,1)</f>
        <v>0</v>
      </c>
      <c r="J110" s="4">
        <v>16.36</v>
      </c>
      <c r="K110" s="39">
        <f t="shared" ref="K110:K123" si="44">IF(J110&gt;K$179,0,1)</f>
        <v>0</v>
      </c>
      <c r="L110" s="4">
        <v>18.11</v>
      </c>
      <c r="M110" s="39">
        <f t="shared" ref="M110:M124" si="45">IF(L110&gt;M$179,0,1)</f>
        <v>0</v>
      </c>
      <c r="N110">
        <v>22.98</v>
      </c>
      <c r="O110" s="39">
        <f t="shared" ref="O110:O124" si="46">IF(N110&gt;O$179,0,1)</f>
        <v>0</v>
      </c>
      <c r="P110">
        <v>10.51</v>
      </c>
      <c r="Q110" s="39">
        <f t="shared" ref="Q110:Q124" si="47">IF(P110&gt;Q$179,0,1)</f>
        <v>0</v>
      </c>
      <c r="R110">
        <v>11.93</v>
      </c>
      <c r="S110" s="39">
        <f t="shared" ref="S110:S124" si="48">IF(R110&gt;S$179,0,1)</f>
        <v>0</v>
      </c>
      <c r="T110">
        <v>17.37</v>
      </c>
      <c r="U110" s="39">
        <f t="shared" ref="U110:U124" si="49">IF(T110&gt;U$179,0,1)</f>
        <v>0</v>
      </c>
    </row>
    <row r="111" spans="1:21" x14ac:dyDescent="0.25">
      <c r="A111" s="33" t="s">
        <v>331</v>
      </c>
      <c r="B111" s="12">
        <v>24.41</v>
      </c>
      <c r="C111" s="39">
        <f t="shared" si="40"/>
        <v>0</v>
      </c>
      <c r="D111" s="4">
        <v>8.02</v>
      </c>
      <c r="E111" s="39">
        <f t="shared" si="41"/>
        <v>0</v>
      </c>
      <c r="F111" s="4">
        <v>9.06</v>
      </c>
      <c r="G111" s="39">
        <f t="shared" si="42"/>
        <v>0</v>
      </c>
      <c r="H111" s="4">
        <v>12.08</v>
      </c>
      <c r="I111" s="39">
        <f t="shared" si="43"/>
        <v>0</v>
      </c>
      <c r="J111" s="4">
        <v>10.85</v>
      </c>
      <c r="K111" s="39">
        <f t="shared" si="44"/>
        <v>0</v>
      </c>
      <c r="L111" s="4">
        <v>11.56</v>
      </c>
      <c r="M111" s="39">
        <f t="shared" si="45"/>
        <v>0</v>
      </c>
      <c r="N111">
        <v>13.66</v>
      </c>
      <c r="O111" s="39">
        <f t="shared" si="46"/>
        <v>0</v>
      </c>
      <c r="P111">
        <v>6.54</v>
      </c>
      <c r="Q111" s="39">
        <f t="shared" si="47"/>
        <v>0</v>
      </c>
      <c r="R111">
        <v>7.28</v>
      </c>
      <c r="S111" s="39">
        <f t="shared" si="48"/>
        <v>0</v>
      </c>
      <c r="T111">
        <v>10.32</v>
      </c>
      <c r="U111" s="39">
        <f t="shared" si="49"/>
        <v>0</v>
      </c>
    </row>
    <row r="112" spans="1:21" x14ac:dyDescent="0.25">
      <c r="A112" s="33" t="s">
        <v>332</v>
      </c>
      <c r="B112" s="12">
        <v>27.1</v>
      </c>
      <c r="C112" s="39">
        <f t="shared" si="40"/>
        <v>0</v>
      </c>
      <c r="D112" s="4">
        <v>10.91</v>
      </c>
      <c r="E112" s="39">
        <f t="shared" si="41"/>
        <v>0</v>
      </c>
      <c r="F112" s="4">
        <v>11.87</v>
      </c>
      <c r="G112" s="39">
        <f t="shared" si="42"/>
        <v>0</v>
      </c>
      <c r="H112" s="4">
        <v>15.54</v>
      </c>
      <c r="I112" s="39">
        <f t="shared" si="43"/>
        <v>0</v>
      </c>
      <c r="J112" s="4">
        <v>13.9</v>
      </c>
      <c r="K112" s="39">
        <f t="shared" si="44"/>
        <v>0</v>
      </c>
      <c r="L112" s="4">
        <v>14.92</v>
      </c>
      <c r="M112" s="39">
        <f t="shared" si="45"/>
        <v>0</v>
      </c>
      <c r="N112">
        <v>19.18</v>
      </c>
      <c r="O112" s="39">
        <f t="shared" si="46"/>
        <v>0</v>
      </c>
      <c r="P112">
        <v>9.2200000000000006</v>
      </c>
      <c r="Q112" s="39">
        <f t="shared" si="47"/>
        <v>0</v>
      </c>
      <c r="R112">
        <v>10.42</v>
      </c>
      <c r="S112" s="39">
        <f t="shared" si="48"/>
        <v>0</v>
      </c>
      <c r="T112">
        <v>14.34</v>
      </c>
      <c r="U112" s="39">
        <f t="shared" si="49"/>
        <v>0</v>
      </c>
    </row>
    <row r="113" spans="1:21" x14ac:dyDescent="0.25">
      <c r="A113" s="33" t="s">
        <v>333</v>
      </c>
      <c r="B113" s="12">
        <v>26</v>
      </c>
      <c r="C113" s="39">
        <f t="shared" si="40"/>
        <v>0</v>
      </c>
      <c r="D113" s="4">
        <v>9.2100000000000009</v>
      </c>
      <c r="E113" s="39">
        <f t="shared" si="41"/>
        <v>0</v>
      </c>
      <c r="F113" s="4">
        <v>9.65</v>
      </c>
      <c r="G113" s="39">
        <f t="shared" si="42"/>
        <v>0</v>
      </c>
      <c r="H113" s="4">
        <v>12.86</v>
      </c>
      <c r="I113" s="39">
        <f t="shared" si="43"/>
        <v>0</v>
      </c>
      <c r="J113" s="4">
        <v>12.11</v>
      </c>
      <c r="K113" s="39">
        <f t="shared" si="44"/>
        <v>0</v>
      </c>
      <c r="L113" s="4">
        <v>12.79</v>
      </c>
      <c r="M113" s="39">
        <f t="shared" si="45"/>
        <v>0</v>
      </c>
      <c r="N113">
        <v>15.76</v>
      </c>
      <c r="O113" s="39">
        <f t="shared" si="46"/>
        <v>0</v>
      </c>
      <c r="P113">
        <v>7.38</v>
      </c>
      <c r="Q113" s="39">
        <f t="shared" si="47"/>
        <v>0</v>
      </c>
      <c r="R113">
        <v>8.06</v>
      </c>
      <c r="S113" s="39">
        <f t="shared" si="48"/>
        <v>0</v>
      </c>
      <c r="T113">
        <v>11.16</v>
      </c>
      <c r="U113" s="39">
        <f t="shared" si="49"/>
        <v>0</v>
      </c>
    </row>
    <row r="114" spans="1:21" x14ac:dyDescent="0.25">
      <c r="A114" t="s">
        <v>372</v>
      </c>
      <c r="B114" s="12">
        <v>12.12</v>
      </c>
      <c r="C114" s="39">
        <f t="shared" si="40"/>
        <v>0</v>
      </c>
      <c r="D114" s="4">
        <v>8.6</v>
      </c>
      <c r="E114" s="39">
        <f t="shared" si="41"/>
        <v>0</v>
      </c>
      <c r="F114" s="4">
        <v>14.25</v>
      </c>
      <c r="G114" s="39">
        <f t="shared" si="42"/>
        <v>0</v>
      </c>
      <c r="H114" s="4">
        <v>28.2</v>
      </c>
      <c r="I114" s="39">
        <f t="shared" si="43"/>
        <v>0</v>
      </c>
      <c r="J114" s="4">
        <v>13.07</v>
      </c>
      <c r="K114" s="39">
        <f t="shared" si="44"/>
        <v>0</v>
      </c>
      <c r="L114" s="4">
        <v>17.8</v>
      </c>
      <c r="M114" s="39">
        <f t="shared" si="45"/>
        <v>0</v>
      </c>
      <c r="N114">
        <v>27.83</v>
      </c>
      <c r="O114" s="39">
        <f t="shared" si="46"/>
        <v>0</v>
      </c>
      <c r="P114">
        <v>4.25</v>
      </c>
      <c r="Q114" s="39">
        <f t="shared" si="47"/>
        <v>0</v>
      </c>
      <c r="R114">
        <v>9.98</v>
      </c>
      <c r="S114" s="39">
        <f t="shared" si="48"/>
        <v>0</v>
      </c>
      <c r="T114">
        <v>23.45</v>
      </c>
      <c r="U114" s="39">
        <f t="shared" si="49"/>
        <v>0</v>
      </c>
    </row>
    <row r="115" spans="1:21" x14ac:dyDescent="0.25">
      <c r="A115" s="4" t="s">
        <v>31</v>
      </c>
      <c r="B115" s="12">
        <v>12.76</v>
      </c>
      <c r="C115" s="39">
        <f t="shared" si="40"/>
        <v>0</v>
      </c>
      <c r="D115" s="4">
        <v>10.5</v>
      </c>
      <c r="E115" s="39">
        <f t="shared" si="41"/>
        <v>0</v>
      </c>
      <c r="F115" s="4">
        <v>14.78</v>
      </c>
      <c r="G115" s="39">
        <f t="shared" si="42"/>
        <v>0</v>
      </c>
      <c r="H115" s="4">
        <v>22.96</v>
      </c>
      <c r="I115" s="39">
        <f t="shared" si="43"/>
        <v>0</v>
      </c>
      <c r="J115" s="4">
        <v>15.29</v>
      </c>
      <c r="K115" s="39">
        <f t="shared" si="44"/>
        <v>0</v>
      </c>
      <c r="L115" s="4">
        <v>17.73</v>
      </c>
      <c r="M115" s="39">
        <f t="shared" si="45"/>
        <v>0</v>
      </c>
      <c r="N115">
        <v>23.65</v>
      </c>
      <c r="O115" s="39">
        <f t="shared" si="46"/>
        <v>0</v>
      </c>
      <c r="P115">
        <v>8.09</v>
      </c>
      <c r="Q115" s="39">
        <f t="shared" si="47"/>
        <v>0</v>
      </c>
      <c r="R115">
        <v>11.42</v>
      </c>
      <c r="S115" s="39">
        <f t="shared" si="48"/>
        <v>0</v>
      </c>
      <c r="T115">
        <v>19.59</v>
      </c>
      <c r="U115" s="39">
        <f t="shared" si="49"/>
        <v>0</v>
      </c>
    </row>
    <row r="116" spans="1:21" x14ac:dyDescent="0.25">
      <c r="A116" s="4" t="s">
        <v>33</v>
      </c>
      <c r="B116" s="12">
        <v>32.08</v>
      </c>
      <c r="C116" s="39">
        <f t="shared" si="40"/>
        <v>0</v>
      </c>
      <c r="D116" s="4">
        <v>9.94</v>
      </c>
      <c r="E116" s="39">
        <f t="shared" si="41"/>
        <v>0</v>
      </c>
      <c r="F116" s="4">
        <v>13.4</v>
      </c>
      <c r="G116" s="39">
        <f t="shared" si="42"/>
        <v>0</v>
      </c>
      <c r="H116" s="4">
        <v>21.77</v>
      </c>
      <c r="I116" s="39">
        <f t="shared" si="43"/>
        <v>0</v>
      </c>
      <c r="J116" s="4">
        <v>13.98</v>
      </c>
      <c r="K116" s="39">
        <f t="shared" si="44"/>
        <v>0</v>
      </c>
      <c r="L116" s="4">
        <v>16.2</v>
      </c>
      <c r="M116" s="39">
        <f t="shared" si="45"/>
        <v>0</v>
      </c>
      <c r="N116">
        <v>24.34</v>
      </c>
      <c r="O116" s="39">
        <f t="shared" si="46"/>
        <v>0</v>
      </c>
      <c r="P116">
        <v>8.43</v>
      </c>
      <c r="Q116" s="39">
        <f t="shared" si="47"/>
        <v>0</v>
      </c>
      <c r="R116">
        <v>10.72</v>
      </c>
      <c r="S116" s="39">
        <f t="shared" si="48"/>
        <v>0</v>
      </c>
      <c r="T116">
        <v>19.899999999999999</v>
      </c>
      <c r="U116" s="39">
        <f t="shared" si="49"/>
        <v>0</v>
      </c>
    </row>
    <row r="117" spans="1:21" x14ac:dyDescent="0.25">
      <c r="A117" s="4" t="s">
        <v>263</v>
      </c>
      <c r="B117" s="12">
        <v>45</v>
      </c>
      <c r="C117" s="39">
        <f t="shared" si="40"/>
        <v>0</v>
      </c>
      <c r="D117" s="4">
        <v>3.1</v>
      </c>
      <c r="E117" s="39">
        <f t="shared" si="41"/>
        <v>1</v>
      </c>
      <c r="F117" s="4">
        <v>3.22</v>
      </c>
      <c r="G117" s="39">
        <f t="shared" si="42"/>
        <v>1</v>
      </c>
      <c r="H117" s="4">
        <v>4.3899999999999997</v>
      </c>
      <c r="I117" s="39">
        <f t="shared" si="43"/>
        <v>1</v>
      </c>
      <c r="J117" s="4">
        <v>4.3499999999999996</v>
      </c>
      <c r="K117" s="39">
        <f t="shared" si="44"/>
        <v>1</v>
      </c>
      <c r="L117" s="4">
        <v>4.28</v>
      </c>
      <c r="M117" s="39">
        <f t="shared" si="45"/>
        <v>1</v>
      </c>
      <c r="N117">
        <v>5.25</v>
      </c>
      <c r="O117" s="39">
        <f t="shared" si="46"/>
        <v>1</v>
      </c>
      <c r="P117">
        <v>2.23</v>
      </c>
      <c r="Q117" s="39">
        <f t="shared" si="47"/>
        <v>1</v>
      </c>
      <c r="R117">
        <v>2.41</v>
      </c>
      <c r="S117" s="39">
        <f t="shared" si="48"/>
        <v>1</v>
      </c>
      <c r="T117">
        <v>3.22</v>
      </c>
      <c r="U117" s="39">
        <f t="shared" si="49"/>
        <v>1</v>
      </c>
    </row>
    <row r="118" spans="1:21" x14ac:dyDescent="0.25">
      <c r="A118" s="4" t="s">
        <v>345</v>
      </c>
      <c r="B118" s="12">
        <v>20.62</v>
      </c>
      <c r="C118" s="39">
        <f t="shared" si="40"/>
        <v>0</v>
      </c>
      <c r="D118" s="4">
        <v>3.01</v>
      </c>
      <c r="E118" s="39">
        <f t="shared" si="41"/>
        <v>1</v>
      </c>
      <c r="F118" s="4">
        <v>3.65</v>
      </c>
      <c r="G118" s="39">
        <f t="shared" si="42"/>
        <v>1</v>
      </c>
      <c r="H118" s="4">
        <v>5.77</v>
      </c>
      <c r="I118" s="39">
        <f t="shared" si="43"/>
        <v>1</v>
      </c>
      <c r="J118" s="4">
        <v>4.22</v>
      </c>
      <c r="K118" s="39">
        <f t="shared" si="44"/>
        <v>1</v>
      </c>
      <c r="L118" s="4">
        <v>4.41</v>
      </c>
      <c r="M118" s="39">
        <f t="shared" si="45"/>
        <v>1</v>
      </c>
      <c r="N118">
        <v>6.66</v>
      </c>
      <c r="O118" s="39">
        <f t="shared" si="46"/>
        <v>1</v>
      </c>
      <c r="P118">
        <v>1.95</v>
      </c>
      <c r="Q118" s="39">
        <f t="shared" si="47"/>
        <v>1</v>
      </c>
      <c r="R118">
        <v>2.2799999999999998</v>
      </c>
      <c r="S118" s="39">
        <f t="shared" si="48"/>
        <v>1</v>
      </c>
      <c r="T118">
        <v>3.74</v>
      </c>
      <c r="U118" s="39">
        <f t="shared" si="49"/>
        <v>1</v>
      </c>
    </row>
    <row r="119" spans="1:21" x14ac:dyDescent="0.25">
      <c r="A119" s="4" t="s">
        <v>346</v>
      </c>
      <c r="B119" s="12">
        <v>29.79</v>
      </c>
      <c r="C119" s="39">
        <f t="shared" si="40"/>
        <v>0</v>
      </c>
      <c r="D119" s="4">
        <v>3.05</v>
      </c>
      <c r="E119" s="39">
        <f t="shared" si="41"/>
        <v>1</v>
      </c>
      <c r="F119" s="4">
        <v>3.42</v>
      </c>
      <c r="G119" s="39">
        <f t="shared" si="42"/>
        <v>1</v>
      </c>
      <c r="H119" s="4">
        <v>5.47</v>
      </c>
      <c r="I119" s="39">
        <f t="shared" si="43"/>
        <v>1</v>
      </c>
      <c r="J119" s="4">
        <v>5.54</v>
      </c>
      <c r="K119" s="39">
        <f t="shared" si="44"/>
        <v>1</v>
      </c>
      <c r="L119" s="4">
        <v>4.88</v>
      </c>
      <c r="M119" s="39">
        <f t="shared" si="45"/>
        <v>1</v>
      </c>
      <c r="N119">
        <v>6.92</v>
      </c>
      <c r="O119" s="39">
        <f t="shared" si="46"/>
        <v>1</v>
      </c>
      <c r="P119">
        <v>1.99</v>
      </c>
      <c r="Q119" s="39">
        <f t="shared" si="47"/>
        <v>1</v>
      </c>
      <c r="R119">
        <v>2.39</v>
      </c>
      <c r="S119" s="39">
        <f t="shared" si="48"/>
        <v>1</v>
      </c>
      <c r="T119">
        <v>3.65</v>
      </c>
      <c r="U119" s="39">
        <f t="shared" si="49"/>
        <v>1</v>
      </c>
    </row>
    <row r="120" spans="1:21" s="33" customFormat="1" x14ac:dyDescent="0.25">
      <c r="A120" s="37" t="s">
        <v>373</v>
      </c>
      <c r="B120" s="12">
        <v>71.53</v>
      </c>
      <c r="C120" s="39">
        <f t="shared" si="40"/>
        <v>0</v>
      </c>
      <c r="D120" s="34">
        <v>4.96</v>
      </c>
      <c r="E120" s="39">
        <f t="shared" si="41"/>
        <v>1</v>
      </c>
      <c r="F120" s="34">
        <v>5.62</v>
      </c>
      <c r="G120" s="39">
        <f t="shared" si="42"/>
        <v>1</v>
      </c>
      <c r="H120" s="34">
        <v>7.23</v>
      </c>
      <c r="I120" s="39">
        <f t="shared" si="43"/>
        <v>1</v>
      </c>
      <c r="J120" s="34">
        <v>6.89</v>
      </c>
      <c r="K120" s="39">
        <f t="shared" si="44"/>
        <v>1</v>
      </c>
      <c r="L120" s="34">
        <v>7.61</v>
      </c>
      <c r="M120" s="39">
        <f t="shared" si="45"/>
        <v>1</v>
      </c>
      <c r="N120" s="33">
        <v>9.08</v>
      </c>
      <c r="O120" s="39">
        <f t="shared" si="46"/>
        <v>1</v>
      </c>
      <c r="P120" s="33">
        <v>3.36</v>
      </c>
      <c r="Q120" s="39">
        <f t="shared" si="47"/>
        <v>1</v>
      </c>
      <c r="R120" s="33">
        <v>3.79</v>
      </c>
      <c r="S120" s="39">
        <f t="shared" si="48"/>
        <v>1</v>
      </c>
      <c r="T120" s="33">
        <v>5.38</v>
      </c>
      <c r="U120" s="39">
        <f t="shared" si="49"/>
        <v>1</v>
      </c>
    </row>
    <row r="121" spans="1:21" s="35" customFormat="1" x14ac:dyDescent="0.25">
      <c r="A121" s="38" t="s">
        <v>374</v>
      </c>
      <c r="B121" s="12">
        <v>14.46</v>
      </c>
      <c r="C121" s="39">
        <f t="shared" si="40"/>
        <v>0</v>
      </c>
      <c r="D121" s="36">
        <v>13.28</v>
      </c>
      <c r="E121" s="39">
        <f t="shared" si="41"/>
        <v>0</v>
      </c>
      <c r="F121" s="36">
        <v>15.88</v>
      </c>
      <c r="G121" s="39">
        <f t="shared" si="42"/>
        <v>0</v>
      </c>
      <c r="H121" s="36">
        <v>22.37</v>
      </c>
      <c r="I121" s="39">
        <f t="shared" si="43"/>
        <v>0</v>
      </c>
      <c r="J121" s="36">
        <v>18.559999999999999</v>
      </c>
      <c r="K121" s="39">
        <f t="shared" si="44"/>
        <v>0</v>
      </c>
      <c r="L121" s="36">
        <v>20.23</v>
      </c>
      <c r="M121" s="39">
        <f t="shared" si="45"/>
        <v>0</v>
      </c>
      <c r="N121" s="35">
        <v>24.86</v>
      </c>
      <c r="O121" s="39">
        <f t="shared" si="46"/>
        <v>0</v>
      </c>
      <c r="P121" s="35">
        <v>10.15</v>
      </c>
      <c r="Q121" s="39">
        <f t="shared" si="47"/>
        <v>0</v>
      </c>
      <c r="R121" s="35">
        <v>11.01</v>
      </c>
      <c r="S121" s="39">
        <f t="shared" si="48"/>
        <v>0</v>
      </c>
      <c r="T121" s="35">
        <v>17.48</v>
      </c>
      <c r="U121" s="39">
        <f t="shared" si="49"/>
        <v>0</v>
      </c>
    </row>
    <row r="122" spans="1:21" s="35" customFormat="1" x14ac:dyDescent="0.25">
      <c r="A122" s="38" t="s">
        <v>339</v>
      </c>
      <c r="B122" s="12">
        <v>19.52</v>
      </c>
      <c r="C122" s="39">
        <f t="shared" si="40"/>
        <v>0</v>
      </c>
      <c r="D122" s="36">
        <v>8.7799999999999994</v>
      </c>
      <c r="E122" s="39">
        <f t="shared" si="41"/>
        <v>0</v>
      </c>
      <c r="F122" s="36">
        <v>9.68</v>
      </c>
      <c r="G122" s="39">
        <f t="shared" si="42"/>
        <v>0</v>
      </c>
      <c r="H122" s="36">
        <v>14.85</v>
      </c>
      <c r="I122" s="39">
        <f t="shared" si="43"/>
        <v>0</v>
      </c>
      <c r="J122" s="36">
        <v>12.83</v>
      </c>
      <c r="K122" s="39">
        <f t="shared" si="44"/>
        <v>0</v>
      </c>
      <c r="L122" s="36">
        <v>12.32</v>
      </c>
      <c r="M122" s="39">
        <f t="shared" si="45"/>
        <v>0</v>
      </c>
      <c r="N122" s="35">
        <v>18.850000000000001</v>
      </c>
      <c r="O122" s="39">
        <f t="shared" si="46"/>
        <v>0</v>
      </c>
      <c r="P122" s="35">
        <v>7.48</v>
      </c>
      <c r="Q122" s="39">
        <f t="shared" si="47"/>
        <v>0</v>
      </c>
      <c r="R122" s="35">
        <v>7.11</v>
      </c>
      <c r="S122" s="39">
        <f t="shared" si="48"/>
        <v>0</v>
      </c>
      <c r="T122" s="35">
        <v>12.56</v>
      </c>
      <c r="U122" s="39">
        <f t="shared" si="49"/>
        <v>0</v>
      </c>
    </row>
    <row r="123" spans="1:21" x14ac:dyDescent="0.25">
      <c r="A123" s="4" t="s">
        <v>255</v>
      </c>
      <c r="B123" s="12">
        <v>65.39</v>
      </c>
      <c r="C123" s="4">
        <f>IF(B123&gt;C$179,0,1)</f>
        <v>0</v>
      </c>
      <c r="D123" s="4">
        <v>7.93</v>
      </c>
      <c r="E123" s="39">
        <f t="shared" si="41"/>
        <v>0</v>
      </c>
      <c r="F123" s="4">
        <v>9.1999999999999993</v>
      </c>
      <c r="G123" s="39">
        <f t="shared" si="42"/>
        <v>0</v>
      </c>
      <c r="H123" s="4">
        <v>11.24</v>
      </c>
      <c r="I123" s="39">
        <f t="shared" si="43"/>
        <v>1</v>
      </c>
      <c r="J123" s="4">
        <v>10.37</v>
      </c>
      <c r="K123" s="39">
        <f t="shared" si="44"/>
        <v>0</v>
      </c>
      <c r="L123" s="4">
        <v>11.07</v>
      </c>
      <c r="M123" s="39">
        <f t="shared" si="45"/>
        <v>0</v>
      </c>
      <c r="N123">
        <v>13.54</v>
      </c>
      <c r="O123" s="39">
        <f t="shared" si="46"/>
        <v>0</v>
      </c>
      <c r="P123">
        <v>6.43</v>
      </c>
      <c r="Q123" s="39">
        <f t="shared" si="47"/>
        <v>0</v>
      </c>
      <c r="R123">
        <v>7.67</v>
      </c>
      <c r="S123" s="39">
        <f t="shared" si="48"/>
        <v>0</v>
      </c>
      <c r="T123">
        <v>10.48</v>
      </c>
      <c r="U123" s="39">
        <f t="shared" si="49"/>
        <v>0</v>
      </c>
    </row>
    <row r="124" spans="1:21" x14ac:dyDescent="0.25">
      <c r="A124" s="4" t="s">
        <v>256</v>
      </c>
      <c r="B124" s="12">
        <v>33.82</v>
      </c>
      <c r="C124" s="4">
        <f>IF(B124&gt;C$179,0,1)</f>
        <v>0</v>
      </c>
      <c r="D124" s="4">
        <v>4.5999999999999996</v>
      </c>
      <c r="E124" s="4">
        <f t="shared" ref="E124" si="50">IF(D124&gt;E$179,0,1)</f>
        <v>1</v>
      </c>
      <c r="F124" s="4">
        <v>6.75</v>
      </c>
      <c r="G124" s="4">
        <f t="shared" ref="G124" si="51">IF(F124&gt;G$179,0,1)</f>
        <v>1</v>
      </c>
      <c r="H124" s="4">
        <v>10.19</v>
      </c>
      <c r="I124" s="4">
        <f>IF(H124&gt;I$179,0,1)</f>
        <v>1</v>
      </c>
      <c r="J124" s="4">
        <v>7.87</v>
      </c>
      <c r="K124" s="4">
        <f>IF(J124&gt;K$179,0,1)</f>
        <v>1</v>
      </c>
      <c r="L124" s="4">
        <v>9.07</v>
      </c>
      <c r="M124" s="39">
        <f t="shared" si="45"/>
        <v>1</v>
      </c>
      <c r="N124">
        <v>12.46</v>
      </c>
      <c r="O124" s="39">
        <f t="shared" si="46"/>
        <v>0</v>
      </c>
      <c r="P124">
        <v>2.4900000000000002</v>
      </c>
      <c r="Q124" s="39">
        <f t="shared" si="47"/>
        <v>1</v>
      </c>
      <c r="R124">
        <v>4.33</v>
      </c>
      <c r="S124" s="39">
        <f t="shared" si="48"/>
        <v>1</v>
      </c>
      <c r="T124">
        <v>10.25</v>
      </c>
      <c r="U124" s="39">
        <f t="shared" si="49"/>
        <v>0</v>
      </c>
    </row>
    <row r="125" spans="1:21" x14ac:dyDescent="0.25">
      <c r="A125" s="4" t="s">
        <v>257</v>
      </c>
      <c r="B125" s="12">
        <v>33.36</v>
      </c>
      <c r="C125" s="4">
        <f>IF(B125&gt;C$179,0,1)</f>
        <v>0</v>
      </c>
      <c r="D125" s="4">
        <v>8.85</v>
      </c>
      <c r="E125" s="4">
        <f t="shared" ref="E125" si="52">IF(D125&gt;E$179,0,1)</f>
        <v>0</v>
      </c>
      <c r="F125" s="4">
        <v>10.42</v>
      </c>
      <c r="G125" s="4">
        <f t="shared" ref="G125" si="53">IF(F125&gt;G$179,0,1)</f>
        <v>0</v>
      </c>
      <c r="H125" s="4">
        <v>14.36</v>
      </c>
      <c r="I125" s="4">
        <f>IF(H125&gt;I$179,0,1)</f>
        <v>0</v>
      </c>
      <c r="J125" s="4">
        <v>12.22</v>
      </c>
      <c r="K125" s="4">
        <f>IF(J125&gt;K$179,0,1)</f>
        <v>0</v>
      </c>
      <c r="L125" s="4">
        <v>13.48</v>
      </c>
      <c r="M125" s="4">
        <f>IF(L125&gt;M$179,0,1)</f>
        <v>0</v>
      </c>
      <c r="N125">
        <v>17.350000000000001</v>
      </c>
      <c r="O125" s="4">
        <f>IF(N125&gt;O$179,0,1)</f>
        <v>0</v>
      </c>
      <c r="P125">
        <v>6.49</v>
      </c>
      <c r="Q125" s="4">
        <f t="shared" ref="Q125" si="54">IF(P125&gt;Q$179,0,1)</f>
        <v>0</v>
      </c>
      <c r="R125">
        <v>8.44</v>
      </c>
      <c r="S125" s="4">
        <f t="shared" ref="S125" si="55">IF(R125&gt;S$179,0,1)</f>
        <v>0</v>
      </c>
      <c r="T125">
        <v>13.64</v>
      </c>
      <c r="U125" s="4">
        <f t="shared" ref="U125" si="56">IF(T125&gt;U$179,0,1)</f>
        <v>0</v>
      </c>
    </row>
    <row r="126" spans="1:21" x14ac:dyDescent="0.25">
      <c r="A126" s="4" t="s">
        <v>258</v>
      </c>
      <c r="B126" s="12">
        <v>49.2</v>
      </c>
      <c r="C126" s="4">
        <f>IF(B126&gt;C$179,0,1)</f>
        <v>0</v>
      </c>
      <c r="D126" s="4">
        <v>5.5</v>
      </c>
      <c r="E126" s="4">
        <f t="shared" ref="E126" si="57">IF(D126&gt;E$179,0,1)</f>
        <v>1</v>
      </c>
      <c r="F126" s="4">
        <v>6.15</v>
      </c>
      <c r="G126" s="4">
        <f t="shared" ref="G126" si="58">IF(F126&gt;G$179,0,1)</f>
        <v>1</v>
      </c>
      <c r="H126" s="4">
        <v>9.4</v>
      </c>
      <c r="I126" s="4">
        <f>IF(H126&gt;I$179,0,1)</f>
        <v>1</v>
      </c>
      <c r="J126" s="4">
        <v>8.67</v>
      </c>
      <c r="K126" s="4">
        <f>IF(J126&gt;K$179,0,1)</f>
        <v>0</v>
      </c>
      <c r="L126" s="4">
        <v>9.5</v>
      </c>
      <c r="M126" s="4">
        <f>IF(L126&gt;M$179,0,1)</f>
        <v>0</v>
      </c>
      <c r="N126">
        <v>13.05</v>
      </c>
      <c r="O126" s="4">
        <f>IF(N126&gt;O$179,0,1)</f>
        <v>0</v>
      </c>
      <c r="P126">
        <v>3.82</v>
      </c>
      <c r="Q126" s="4">
        <f t="shared" ref="Q126" si="59">IF(P126&gt;Q$179,0,1)</f>
        <v>0</v>
      </c>
      <c r="R126">
        <v>4.72</v>
      </c>
      <c r="S126" s="4">
        <f t="shared" ref="S126" si="60">IF(R126&gt;S$179,0,1)</f>
        <v>0</v>
      </c>
      <c r="T126">
        <v>8.1999999999999993</v>
      </c>
      <c r="U126" s="4">
        <f t="shared" ref="U126" si="61">IF(T126&gt;U$179,0,1)</f>
        <v>1</v>
      </c>
    </row>
    <row r="127" spans="1:21" x14ac:dyDescent="0.25">
      <c r="A127" s="4" t="s">
        <v>259</v>
      </c>
      <c r="B127" s="12">
        <v>56.85</v>
      </c>
      <c r="C127" s="4">
        <f t="shared" ref="C127:C151" si="62">IF(B127&gt;C$179,0,1)</f>
        <v>0</v>
      </c>
      <c r="D127" s="4">
        <v>6.58</v>
      </c>
      <c r="E127" s="4">
        <f t="shared" ref="E127" si="63">IF(D127&gt;E$179,0,1)</f>
        <v>0</v>
      </c>
      <c r="F127" s="4">
        <v>7.74</v>
      </c>
      <c r="G127" s="4">
        <f t="shared" ref="G127" si="64">IF(F127&gt;G$179,0,1)</f>
        <v>0</v>
      </c>
      <c r="H127" s="4">
        <v>9.42</v>
      </c>
      <c r="I127" s="4">
        <f t="shared" ref="I127:I151" si="65">IF(H127&gt;I$179,0,1)</f>
        <v>1</v>
      </c>
      <c r="J127" s="4">
        <v>9.39</v>
      </c>
      <c r="K127" s="4">
        <f t="shared" ref="K127:K151" si="66">IF(J127&gt;K$179,0,1)</f>
        <v>0</v>
      </c>
      <c r="L127" s="4">
        <v>10.56</v>
      </c>
      <c r="M127" s="4">
        <f t="shared" ref="M127:M151" si="67">IF(L127&gt;M$179,0,1)</f>
        <v>0</v>
      </c>
      <c r="N127">
        <v>12.47</v>
      </c>
      <c r="O127" s="4">
        <f t="shared" ref="O127:O151" si="68">IF(N127&gt;O$179,0,1)</f>
        <v>0</v>
      </c>
      <c r="P127">
        <v>4.43</v>
      </c>
      <c r="Q127" s="4">
        <f t="shared" ref="Q127" si="69">IF(P127&gt;Q$179,0,1)</f>
        <v>0</v>
      </c>
      <c r="R127">
        <v>5.35</v>
      </c>
      <c r="S127" s="4">
        <f t="shared" ref="S127" si="70">IF(R127&gt;S$179,0,1)</f>
        <v>0</v>
      </c>
      <c r="T127">
        <v>8.68</v>
      </c>
      <c r="U127" s="4">
        <f t="shared" ref="U127" si="71">IF(T127&gt;U$179,0,1)</f>
        <v>1</v>
      </c>
    </row>
    <row r="128" spans="1:21" x14ac:dyDescent="0.25">
      <c r="A128" s="4" t="s">
        <v>78</v>
      </c>
      <c r="B128" s="12">
        <v>19.95</v>
      </c>
      <c r="C128" s="4">
        <f t="shared" si="62"/>
        <v>0</v>
      </c>
      <c r="D128" s="4">
        <v>13.18</v>
      </c>
      <c r="E128" s="4">
        <f t="shared" ref="E128" si="72">IF(D128&gt;E$179,0,1)</f>
        <v>0</v>
      </c>
      <c r="F128" s="4">
        <v>16.43</v>
      </c>
      <c r="G128" s="4">
        <f t="shared" ref="G128" si="73">IF(F128&gt;G$179,0,1)</f>
        <v>0</v>
      </c>
      <c r="H128" s="4">
        <v>23.18</v>
      </c>
      <c r="I128" s="4">
        <f t="shared" si="65"/>
        <v>0</v>
      </c>
      <c r="J128" s="4">
        <v>17.489999999999998</v>
      </c>
      <c r="K128" s="4">
        <f t="shared" si="66"/>
        <v>0</v>
      </c>
      <c r="L128" s="4">
        <v>20.09</v>
      </c>
      <c r="M128" s="4">
        <f t="shared" si="67"/>
        <v>0</v>
      </c>
      <c r="N128">
        <v>28.4</v>
      </c>
      <c r="O128" s="4">
        <f t="shared" si="68"/>
        <v>0</v>
      </c>
      <c r="P128">
        <v>12.56</v>
      </c>
      <c r="Q128" s="4">
        <f t="shared" ref="Q128" si="74">IF(P128&gt;Q$179,0,1)</f>
        <v>0</v>
      </c>
      <c r="R128">
        <v>14.77</v>
      </c>
      <c r="S128" s="4">
        <f t="shared" ref="S128" si="75">IF(R128&gt;S$179,0,1)</f>
        <v>0</v>
      </c>
      <c r="T128">
        <v>21.95</v>
      </c>
      <c r="U128" s="4">
        <f t="shared" ref="U128" si="76">IF(T128&gt;U$179,0,1)</f>
        <v>0</v>
      </c>
    </row>
    <row r="129" spans="1:21" x14ac:dyDescent="0.25">
      <c r="A129" s="12" t="s">
        <v>111</v>
      </c>
      <c r="B129" s="12">
        <v>17.38</v>
      </c>
      <c r="C129" s="4">
        <f t="shared" si="62"/>
        <v>0</v>
      </c>
      <c r="D129" s="4">
        <v>13.69</v>
      </c>
      <c r="E129" s="4">
        <f t="shared" ref="E129" si="77">IF(D129&gt;E$179,0,1)</f>
        <v>0</v>
      </c>
      <c r="F129" s="4">
        <v>16.48</v>
      </c>
      <c r="G129" s="4">
        <f t="shared" ref="G129" si="78">IF(F129&gt;G$179,0,1)</f>
        <v>0</v>
      </c>
      <c r="H129" s="4">
        <v>23.72</v>
      </c>
      <c r="I129" s="4">
        <f t="shared" si="65"/>
        <v>0</v>
      </c>
      <c r="J129" s="4">
        <v>17.89</v>
      </c>
      <c r="K129" s="4">
        <f t="shared" si="66"/>
        <v>0</v>
      </c>
      <c r="L129" s="4">
        <v>20.13</v>
      </c>
      <c r="M129" s="4">
        <f t="shared" si="67"/>
        <v>0</v>
      </c>
      <c r="N129">
        <v>27.65</v>
      </c>
      <c r="O129" s="4">
        <f t="shared" si="68"/>
        <v>0</v>
      </c>
      <c r="P129">
        <v>11.85</v>
      </c>
      <c r="Q129" s="4">
        <f t="shared" ref="Q129" si="79">IF(P129&gt;Q$179,0,1)</f>
        <v>0</v>
      </c>
      <c r="R129">
        <v>14.16</v>
      </c>
      <c r="S129" s="4">
        <f t="shared" ref="S129" si="80">IF(R129&gt;S$179,0,1)</f>
        <v>0</v>
      </c>
      <c r="T129">
        <v>20.74</v>
      </c>
      <c r="U129" s="4">
        <f t="shared" ref="U129" si="81">IF(T129&gt;U$179,0,1)</f>
        <v>0</v>
      </c>
    </row>
    <row r="130" spans="1:21" x14ac:dyDescent="0.25">
      <c r="A130" s="4" t="s">
        <v>112</v>
      </c>
      <c r="B130" s="12">
        <v>16.440000000000001</v>
      </c>
      <c r="C130" s="4">
        <f t="shared" si="62"/>
        <v>0</v>
      </c>
      <c r="D130" s="4">
        <v>12.47</v>
      </c>
      <c r="E130" s="4">
        <f t="shared" ref="E130" si="82">IF(D130&gt;E$179,0,1)</f>
        <v>0</v>
      </c>
      <c r="F130" s="4">
        <v>15.9</v>
      </c>
      <c r="G130" s="4">
        <f t="shared" ref="G130" si="83">IF(F130&gt;G$179,0,1)</f>
        <v>0</v>
      </c>
      <c r="H130" s="4">
        <v>26.29</v>
      </c>
      <c r="I130" s="4">
        <f t="shared" si="65"/>
        <v>0</v>
      </c>
      <c r="J130" s="4">
        <v>17.670000000000002</v>
      </c>
      <c r="K130" s="4">
        <f t="shared" si="66"/>
        <v>0</v>
      </c>
      <c r="L130" s="4">
        <v>19.52</v>
      </c>
      <c r="M130" s="4">
        <f t="shared" si="67"/>
        <v>0</v>
      </c>
      <c r="N130">
        <v>28.96</v>
      </c>
      <c r="O130" s="4">
        <f t="shared" si="68"/>
        <v>0</v>
      </c>
      <c r="P130">
        <v>10.08</v>
      </c>
      <c r="Q130" s="4">
        <f t="shared" ref="Q130" si="84">IF(P130&gt;Q$179,0,1)</f>
        <v>0</v>
      </c>
      <c r="R130">
        <v>12.76</v>
      </c>
      <c r="S130" s="4">
        <f t="shared" ref="S130" si="85">IF(R130&gt;S$179,0,1)</f>
        <v>0</v>
      </c>
      <c r="T130">
        <v>21.28</v>
      </c>
      <c r="U130" s="4">
        <f t="shared" ref="U130" si="86">IF(T130&gt;U$179,0,1)</f>
        <v>0</v>
      </c>
    </row>
    <row r="131" spans="1:21" x14ac:dyDescent="0.25">
      <c r="A131" s="4" t="s">
        <v>113</v>
      </c>
      <c r="B131" s="12">
        <v>34.74</v>
      </c>
      <c r="C131" s="4">
        <f t="shared" si="62"/>
        <v>0</v>
      </c>
      <c r="D131" s="4">
        <v>4.04</v>
      </c>
      <c r="E131" s="4">
        <f t="shared" ref="E131" si="87">IF(D131&gt;E$179,0,1)</f>
        <v>1</v>
      </c>
      <c r="F131" s="4">
        <v>5.47</v>
      </c>
      <c r="G131" s="4">
        <f t="shared" ref="G131" si="88">IF(F131&gt;G$179,0,1)</f>
        <v>1</v>
      </c>
      <c r="H131" s="4">
        <v>11.35</v>
      </c>
      <c r="I131" s="4">
        <f t="shared" si="65"/>
        <v>1</v>
      </c>
      <c r="J131" s="4">
        <v>6.12</v>
      </c>
      <c r="K131" s="4">
        <f t="shared" si="66"/>
        <v>1</v>
      </c>
      <c r="L131" s="4">
        <v>6.02</v>
      </c>
      <c r="M131" s="4">
        <f t="shared" si="67"/>
        <v>1</v>
      </c>
      <c r="N131">
        <v>12.59</v>
      </c>
      <c r="O131" s="4">
        <f t="shared" si="68"/>
        <v>0</v>
      </c>
      <c r="P131">
        <v>4.07</v>
      </c>
      <c r="Q131" s="4">
        <f t="shared" ref="Q131" si="89">IF(P131&gt;Q$179,0,1)</f>
        <v>0</v>
      </c>
      <c r="R131">
        <v>5.31</v>
      </c>
      <c r="S131" s="4">
        <f t="shared" ref="S131" si="90">IF(R131&gt;S$179,0,1)</f>
        <v>0</v>
      </c>
      <c r="T131">
        <v>11.86</v>
      </c>
      <c r="U131" s="4">
        <f t="shared" ref="U131" si="91">IF(T131&gt;U$179,0,1)</f>
        <v>0</v>
      </c>
    </row>
    <row r="132" spans="1:21" x14ac:dyDescent="0.25">
      <c r="A132" s="4" t="s">
        <v>103</v>
      </c>
      <c r="B132" s="12">
        <v>56.94</v>
      </c>
      <c r="C132" s="4">
        <f t="shared" si="62"/>
        <v>0</v>
      </c>
      <c r="D132" s="4">
        <v>6.42</v>
      </c>
      <c r="E132" s="4">
        <f t="shared" ref="E132" si="92">IF(D132&gt;E$179,0,1)</f>
        <v>1</v>
      </c>
      <c r="F132" s="4">
        <v>6.48</v>
      </c>
      <c r="G132" s="4">
        <f t="shared" ref="G132" si="93">IF(F132&gt;G$179,0,1)</f>
        <v>1</v>
      </c>
      <c r="H132" s="4">
        <v>14.82</v>
      </c>
      <c r="I132" s="4">
        <f t="shared" si="65"/>
        <v>0</v>
      </c>
      <c r="J132" s="4">
        <v>9.0399999999999991</v>
      </c>
      <c r="K132" s="4">
        <f t="shared" si="66"/>
        <v>0</v>
      </c>
      <c r="L132" s="4">
        <v>10.24</v>
      </c>
      <c r="M132" s="4">
        <f t="shared" si="67"/>
        <v>0</v>
      </c>
      <c r="N132">
        <v>14.69</v>
      </c>
      <c r="O132" s="4">
        <f t="shared" si="68"/>
        <v>0</v>
      </c>
      <c r="P132">
        <v>3.97</v>
      </c>
      <c r="Q132" s="4">
        <f t="shared" ref="Q132" si="94">IF(P132&gt;Q$179,0,1)</f>
        <v>0</v>
      </c>
      <c r="R132">
        <v>4.63</v>
      </c>
      <c r="S132" s="4">
        <f t="shared" ref="S132" si="95">IF(R132&gt;S$179,0,1)</f>
        <v>0</v>
      </c>
      <c r="T132">
        <v>10.050000000000001</v>
      </c>
      <c r="U132" s="4">
        <f t="shared" ref="U132" si="96">IF(T132&gt;U$179,0,1)</f>
        <v>0</v>
      </c>
    </row>
    <row r="133" spans="1:21" x14ac:dyDescent="0.25">
      <c r="A133" s="4" t="s">
        <v>104</v>
      </c>
      <c r="B133" s="12">
        <v>61.37</v>
      </c>
      <c r="C133" s="4">
        <f t="shared" si="62"/>
        <v>0</v>
      </c>
      <c r="D133" s="4">
        <v>7.31</v>
      </c>
      <c r="E133" s="4">
        <f t="shared" ref="E133" si="97">IF(D133&gt;E$179,0,1)</f>
        <v>0</v>
      </c>
      <c r="F133" s="4">
        <v>9.56</v>
      </c>
      <c r="G133" s="4">
        <f t="shared" ref="G133" si="98">IF(F133&gt;G$179,0,1)</f>
        <v>0</v>
      </c>
      <c r="H133" s="4">
        <v>15.18</v>
      </c>
      <c r="I133" s="4">
        <f t="shared" si="65"/>
        <v>0</v>
      </c>
      <c r="J133" s="4">
        <v>9.5299999999999994</v>
      </c>
      <c r="K133" s="4">
        <f t="shared" si="66"/>
        <v>0</v>
      </c>
      <c r="L133" s="4">
        <v>10.98</v>
      </c>
      <c r="M133" s="4">
        <f t="shared" si="67"/>
        <v>0</v>
      </c>
      <c r="N133">
        <v>18.88</v>
      </c>
      <c r="O133" s="4">
        <f t="shared" si="68"/>
        <v>0</v>
      </c>
      <c r="P133">
        <v>5.17</v>
      </c>
      <c r="Q133" s="4">
        <f t="shared" ref="Q133" si="99">IF(P133&gt;Q$179,0,1)</f>
        <v>0</v>
      </c>
      <c r="R133">
        <v>7.26</v>
      </c>
      <c r="S133" s="4">
        <f t="shared" ref="S133" si="100">IF(R133&gt;S$179,0,1)</f>
        <v>0</v>
      </c>
      <c r="T133">
        <v>12.84</v>
      </c>
      <c r="U133" s="4">
        <f t="shared" ref="U133" si="101">IF(T133&gt;U$179,0,1)</f>
        <v>0</v>
      </c>
    </row>
    <row r="134" spans="1:21" x14ac:dyDescent="0.25">
      <c r="A134" s="4" t="s">
        <v>105</v>
      </c>
      <c r="B134" s="12">
        <v>31.11</v>
      </c>
      <c r="C134" s="4">
        <f t="shared" si="62"/>
        <v>0</v>
      </c>
      <c r="D134" s="4">
        <v>8.24</v>
      </c>
      <c r="E134" s="4">
        <f t="shared" ref="E134" si="102">IF(D134&gt;E$179,0,1)</f>
        <v>0</v>
      </c>
      <c r="F134" s="4">
        <v>8.9</v>
      </c>
      <c r="G134" s="4">
        <f t="shared" ref="G134" si="103">IF(F134&gt;G$179,0,1)</f>
        <v>0</v>
      </c>
      <c r="H134" s="4">
        <v>12.03</v>
      </c>
      <c r="I134" s="4">
        <f t="shared" si="65"/>
        <v>0</v>
      </c>
      <c r="J134" s="4">
        <v>11.21</v>
      </c>
      <c r="K134" s="4">
        <f t="shared" si="66"/>
        <v>0</v>
      </c>
      <c r="L134" s="4">
        <v>10.54</v>
      </c>
      <c r="M134" s="4">
        <f t="shared" si="67"/>
        <v>0</v>
      </c>
      <c r="N134">
        <v>15.36</v>
      </c>
      <c r="O134" s="4">
        <f t="shared" si="68"/>
        <v>0</v>
      </c>
      <c r="P134">
        <v>5.68</v>
      </c>
      <c r="Q134" s="4">
        <f t="shared" ref="Q134" si="104">IF(P134&gt;Q$179,0,1)</f>
        <v>0</v>
      </c>
      <c r="R134">
        <v>5.77</v>
      </c>
      <c r="S134" s="4">
        <f t="shared" ref="S134" si="105">IF(R134&gt;S$179,0,1)</f>
        <v>0</v>
      </c>
      <c r="T134">
        <v>7.96</v>
      </c>
      <c r="U134" s="4">
        <f t="shared" ref="U134" si="106">IF(T134&gt;U$179,0,1)</f>
        <v>1</v>
      </c>
    </row>
    <row r="135" spans="1:21" x14ac:dyDescent="0.25">
      <c r="A135" s="4" t="s">
        <v>28</v>
      </c>
      <c r="B135" s="12">
        <v>10.11</v>
      </c>
      <c r="C135" s="4">
        <f t="shared" si="62"/>
        <v>0</v>
      </c>
      <c r="D135" s="4">
        <v>17.25</v>
      </c>
      <c r="E135" s="4">
        <f t="shared" ref="E135" si="107">IF(D135&gt;E$179,0,1)</f>
        <v>0</v>
      </c>
      <c r="F135" s="4">
        <v>24.87</v>
      </c>
      <c r="G135" s="4">
        <f t="shared" ref="G135" si="108">IF(F135&gt;G$179,0,1)</f>
        <v>0</v>
      </c>
      <c r="H135" s="4">
        <v>39.56</v>
      </c>
      <c r="I135" s="4">
        <f t="shared" si="65"/>
        <v>0</v>
      </c>
      <c r="J135" s="4">
        <v>23.49</v>
      </c>
      <c r="K135" s="4">
        <f t="shared" si="66"/>
        <v>0</v>
      </c>
      <c r="L135" s="4">
        <v>27.39</v>
      </c>
      <c r="M135" s="4">
        <f t="shared" si="67"/>
        <v>0</v>
      </c>
      <c r="N135">
        <v>40.79</v>
      </c>
      <c r="O135" s="4">
        <f t="shared" si="68"/>
        <v>0</v>
      </c>
      <c r="P135">
        <v>15.57</v>
      </c>
      <c r="Q135" s="4">
        <f t="shared" ref="Q135" si="109">IF(P135&gt;Q$179,0,1)</f>
        <v>0</v>
      </c>
      <c r="R135">
        <v>20.350000000000001</v>
      </c>
      <c r="S135" s="4">
        <f t="shared" ref="S135" si="110">IF(R135&gt;S$179,0,1)</f>
        <v>0</v>
      </c>
      <c r="T135">
        <v>35.11</v>
      </c>
      <c r="U135" s="4">
        <f t="shared" ref="U135" si="111">IF(T135&gt;U$179,0,1)</f>
        <v>0</v>
      </c>
    </row>
    <row r="136" spans="1:21" x14ac:dyDescent="0.25">
      <c r="A136" s="4" t="s">
        <v>29</v>
      </c>
      <c r="B136" s="12">
        <v>12.85</v>
      </c>
      <c r="C136" s="4">
        <f t="shared" si="62"/>
        <v>0</v>
      </c>
      <c r="D136" s="4">
        <v>16.260000000000002</v>
      </c>
      <c r="E136" s="4">
        <f t="shared" ref="E136" si="112">IF(D136&gt;E$179,0,1)</f>
        <v>0</v>
      </c>
      <c r="F136" s="4">
        <v>18.760000000000002</v>
      </c>
      <c r="G136" s="4">
        <f t="shared" ref="G136" si="113">IF(F136&gt;G$179,0,1)</f>
        <v>0</v>
      </c>
      <c r="H136" s="4">
        <v>26.17</v>
      </c>
      <c r="I136" s="4">
        <f t="shared" si="65"/>
        <v>0</v>
      </c>
      <c r="J136" s="4">
        <v>21.08</v>
      </c>
      <c r="K136" s="4">
        <f t="shared" si="66"/>
        <v>0</v>
      </c>
      <c r="L136" s="4">
        <v>21.98</v>
      </c>
      <c r="M136" s="4">
        <f t="shared" si="67"/>
        <v>0</v>
      </c>
      <c r="N136">
        <v>30.74</v>
      </c>
      <c r="O136" s="4">
        <f t="shared" si="68"/>
        <v>0</v>
      </c>
      <c r="P136">
        <v>13.46</v>
      </c>
      <c r="Q136" s="4">
        <f t="shared" ref="Q136" si="114">IF(P136&gt;Q$179,0,1)</f>
        <v>0</v>
      </c>
      <c r="R136">
        <v>15.44</v>
      </c>
      <c r="S136" s="4">
        <f t="shared" ref="S136" si="115">IF(R136&gt;S$179,0,1)</f>
        <v>0</v>
      </c>
      <c r="T136">
        <v>24.05</v>
      </c>
      <c r="U136" s="4">
        <f t="shared" ref="U136" si="116">IF(T136&gt;U$179,0,1)</f>
        <v>0</v>
      </c>
    </row>
    <row r="137" spans="1:21" x14ac:dyDescent="0.25">
      <c r="A137" s="4" t="s">
        <v>30</v>
      </c>
      <c r="B137" s="12">
        <v>17.309999999999999</v>
      </c>
      <c r="C137" s="4">
        <f t="shared" si="62"/>
        <v>0</v>
      </c>
      <c r="D137" s="4">
        <v>15.89</v>
      </c>
      <c r="E137" s="4">
        <f t="shared" ref="E137" si="117">IF(D137&gt;E$179,0,1)</f>
        <v>0</v>
      </c>
      <c r="F137" s="4">
        <v>18.32</v>
      </c>
      <c r="G137" s="4">
        <f t="shared" ref="G137" si="118">IF(F137&gt;G$179,0,1)</f>
        <v>0</v>
      </c>
      <c r="H137" s="4">
        <v>26.28</v>
      </c>
      <c r="I137" s="4">
        <f t="shared" si="65"/>
        <v>0</v>
      </c>
      <c r="J137" s="4">
        <v>21.72</v>
      </c>
      <c r="K137" s="4">
        <f t="shared" si="66"/>
        <v>0</v>
      </c>
      <c r="L137" s="4">
        <v>23.85</v>
      </c>
      <c r="M137" s="4">
        <f t="shared" si="67"/>
        <v>0</v>
      </c>
      <c r="N137">
        <v>30.67</v>
      </c>
      <c r="O137" s="4">
        <f t="shared" si="68"/>
        <v>0</v>
      </c>
      <c r="P137">
        <v>13.26</v>
      </c>
      <c r="Q137" s="4">
        <f t="shared" ref="Q137" si="119">IF(P137&gt;Q$179,0,1)</f>
        <v>0</v>
      </c>
      <c r="R137">
        <v>15.95</v>
      </c>
      <c r="S137" s="4">
        <f t="shared" ref="S137" si="120">IF(R137&gt;S$179,0,1)</f>
        <v>0</v>
      </c>
      <c r="T137">
        <v>23.9</v>
      </c>
      <c r="U137" s="4">
        <f t="shared" ref="U137" si="121">IF(T137&gt;U$179,0,1)</f>
        <v>0</v>
      </c>
    </row>
    <row r="138" spans="1:21" x14ac:dyDescent="0.25">
      <c r="A138" s="4" t="s">
        <v>107</v>
      </c>
      <c r="B138" s="12">
        <v>20.96</v>
      </c>
      <c r="C138" s="4">
        <f t="shared" si="62"/>
        <v>0</v>
      </c>
      <c r="D138" s="4">
        <v>11.1</v>
      </c>
      <c r="E138" s="4">
        <f t="shared" ref="E138" si="122">IF(D138&gt;E$179,0,1)</f>
        <v>0</v>
      </c>
      <c r="F138" s="4">
        <v>11.53</v>
      </c>
      <c r="G138" s="4">
        <f t="shared" ref="G138" si="123">IF(F138&gt;G$179,0,1)</f>
        <v>0</v>
      </c>
      <c r="H138" s="4">
        <v>19.46</v>
      </c>
      <c r="I138" s="4">
        <f t="shared" si="65"/>
        <v>0</v>
      </c>
      <c r="J138" s="4">
        <v>16</v>
      </c>
      <c r="K138" s="4">
        <f t="shared" si="66"/>
        <v>0</v>
      </c>
      <c r="L138" s="4">
        <v>16.77</v>
      </c>
      <c r="M138" s="4">
        <f t="shared" si="67"/>
        <v>0</v>
      </c>
      <c r="N138">
        <v>23.15</v>
      </c>
      <c r="O138" s="4">
        <f t="shared" si="68"/>
        <v>0</v>
      </c>
      <c r="P138">
        <v>8.0299999999999994</v>
      </c>
      <c r="Q138" s="4">
        <f t="shared" ref="Q138" si="124">IF(P138&gt;Q$179,0,1)</f>
        <v>0</v>
      </c>
      <c r="R138">
        <v>9.1199999999999992</v>
      </c>
      <c r="S138" s="4">
        <f t="shared" ref="S138" si="125">IF(R138&gt;S$179,0,1)</f>
        <v>0</v>
      </c>
      <c r="T138">
        <v>14.11</v>
      </c>
      <c r="U138" s="4">
        <f t="shared" ref="U138" si="126">IF(T138&gt;U$179,0,1)</f>
        <v>0</v>
      </c>
    </row>
    <row r="139" spans="1:21" x14ac:dyDescent="0.25">
      <c r="A139" s="4" t="s">
        <v>108</v>
      </c>
      <c r="B139" s="12">
        <v>19.41</v>
      </c>
      <c r="C139" s="4">
        <f t="shared" si="62"/>
        <v>0</v>
      </c>
      <c r="D139" s="4">
        <v>8.86</v>
      </c>
      <c r="E139" s="4">
        <f t="shared" ref="E139" si="127">IF(D139&gt;E$179,0,1)</f>
        <v>0</v>
      </c>
      <c r="F139" s="4">
        <v>10.7</v>
      </c>
      <c r="G139" s="4">
        <f t="shared" ref="G139" si="128">IF(F139&gt;G$179,0,1)</f>
        <v>0</v>
      </c>
      <c r="H139" s="4">
        <v>15.11</v>
      </c>
      <c r="I139" s="4">
        <f t="shared" si="65"/>
        <v>0</v>
      </c>
      <c r="J139" s="4">
        <v>12.19</v>
      </c>
      <c r="K139" s="4">
        <f t="shared" si="66"/>
        <v>0</v>
      </c>
      <c r="L139" s="4">
        <v>13.66</v>
      </c>
      <c r="M139" s="4">
        <f t="shared" si="67"/>
        <v>0</v>
      </c>
      <c r="N139">
        <v>17.97</v>
      </c>
      <c r="O139" s="4">
        <f t="shared" si="68"/>
        <v>0</v>
      </c>
      <c r="P139">
        <v>5.88</v>
      </c>
      <c r="Q139" s="4">
        <f t="shared" ref="Q139" si="129">IF(P139&gt;Q$179,0,1)</f>
        <v>0</v>
      </c>
      <c r="R139">
        <v>7.67</v>
      </c>
      <c r="S139" s="4">
        <f t="shared" ref="S139" si="130">IF(R139&gt;S$179,0,1)</f>
        <v>0</v>
      </c>
      <c r="T139">
        <v>13.33</v>
      </c>
      <c r="U139" s="4">
        <f t="shared" ref="U139" si="131">IF(T139&gt;U$179,0,1)</f>
        <v>0</v>
      </c>
    </row>
    <row r="140" spans="1:21" x14ac:dyDescent="0.25">
      <c r="A140" s="4" t="s">
        <v>109</v>
      </c>
      <c r="B140" s="12">
        <v>22.74</v>
      </c>
      <c r="C140" s="4">
        <f t="shared" si="62"/>
        <v>0</v>
      </c>
      <c r="D140" s="4">
        <v>13.58</v>
      </c>
      <c r="E140" s="4">
        <f t="shared" ref="E140" si="132">IF(D140&gt;E$179,0,1)</f>
        <v>0</v>
      </c>
      <c r="F140" s="4">
        <v>15.35</v>
      </c>
      <c r="G140" s="4">
        <f t="shared" ref="G140" si="133">IF(F140&gt;G$179,0,1)</f>
        <v>0</v>
      </c>
      <c r="H140" s="4">
        <v>21.58</v>
      </c>
      <c r="I140" s="4">
        <f t="shared" si="65"/>
        <v>0</v>
      </c>
      <c r="J140" s="4">
        <v>19.04</v>
      </c>
      <c r="K140" s="4">
        <f t="shared" si="66"/>
        <v>0</v>
      </c>
      <c r="L140" s="4">
        <v>20.67</v>
      </c>
      <c r="M140" s="4">
        <f t="shared" si="67"/>
        <v>0</v>
      </c>
      <c r="N140">
        <v>25.2</v>
      </c>
      <c r="O140" s="4">
        <f t="shared" si="68"/>
        <v>0</v>
      </c>
      <c r="P140">
        <v>10.53</v>
      </c>
      <c r="Q140" s="4">
        <f t="shared" ref="Q140" si="134">IF(P140&gt;Q$179,0,1)</f>
        <v>0</v>
      </c>
      <c r="R140">
        <v>12.58</v>
      </c>
      <c r="S140" s="4">
        <f t="shared" ref="S140" si="135">IF(R140&gt;S$179,0,1)</f>
        <v>0</v>
      </c>
      <c r="T140">
        <v>17.47</v>
      </c>
      <c r="U140" s="4">
        <f t="shared" ref="U140" si="136">IF(T140&gt;U$179,0,1)</f>
        <v>0</v>
      </c>
    </row>
    <row r="141" spans="1:21" x14ac:dyDescent="0.25">
      <c r="A141" s="4" t="s">
        <v>126</v>
      </c>
      <c r="B141" s="12">
        <v>26.5</v>
      </c>
      <c r="C141" s="4">
        <f t="shared" si="62"/>
        <v>0</v>
      </c>
      <c r="D141" s="4">
        <v>9.92</v>
      </c>
      <c r="E141" s="4">
        <f t="shared" ref="E141" si="137">IF(D141&gt;E$179,0,1)</f>
        <v>0</v>
      </c>
      <c r="F141" s="4">
        <v>11.69</v>
      </c>
      <c r="G141" s="4">
        <f t="shared" ref="G141" si="138">IF(F141&gt;G$179,0,1)</f>
        <v>0</v>
      </c>
      <c r="H141" s="4">
        <v>17.05</v>
      </c>
      <c r="I141" s="4">
        <f t="shared" si="65"/>
        <v>0</v>
      </c>
      <c r="J141" s="4">
        <v>14.34</v>
      </c>
      <c r="K141" s="4">
        <f t="shared" si="66"/>
        <v>0</v>
      </c>
      <c r="L141" s="4">
        <v>15.33</v>
      </c>
      <c r="M141" s="4">
        <f t="shared" si="67"/>
        <v>0</v>
      </c>
      <c r="N141">
        <v>20.21</v>
      </c>
      <c r="O141" s="4">
        <f t="shared" si="68"/>
        <v>0</v>
      </c>
      <c r="P141">
        <v>6.69</v>
      </c>
      <c r="Q141" s="4">
        <f t="shared" ref="Q141" si="139">IF(P141&gt;Q$179,0,1)</f>
        <v>0</v>
      </c>
      <c r="R141">
        <v>8.41</v>
      </c>
      <c r="S141" s="4">
        <f t="shared" ref="S141" si="140">IF(R141&gt;S$179,0,1)</f>
        <v>0</v>
      </c>
      <c r="T141">
        <v>14.23</v>
      </c>
      <c r="U141" s="4">
        <f t="shared" ref="U141" si="141">IF(T141&gt;U$179,0,1)</f>
        <v>0</v>
      </c>
    </row>
    <row r="142" spans="1:21" x14ac:dyDescent="0.25">
      <c r="A142" s="4" t="s">
        <v>224</v>
      </c>
      <c r="B142" s="12">
        <v>45.06</v>
      </c>
      <c r="C142" s="4">
        <f t="shared" si="62"/>
        <v>0</v>
      </c>
      <c r="D142" s="4">
        <v>9.7100000000000009</v>
      </c>
      <c r="E142" s="4">
        <f t="shared" ref="E142" si="142">IF(D142&gt;E$179,0,1)</f>
        <v>0</v>
      </c>
      <c r="F142" s="4">
        <v>12.39</v>
      </c>
      <c r="G142" s="4">
        <f t="shared" ref="G142" si="143">IF(F142&gt;G$179,0,1)</f>
        <v>0</v>
      </c>
      <c r="H142" s="4">
        <v>17.2</v>
      </c>
      <c r="I142" s="4">
        <f t="shared" si="65"/>
        <v>0</v>
      </c>
      <c r="J142" s="4">
        <v>14.13</v>
      </c>
      <c r="K142" s="4">
        <f t="shared" si="66"/>
        <v>0</v>
      </c>
      <c r="L142" s="4">
        <v>15.49</v>
      </c>
      <c r="M142" s="4">
        <f t="shared" si="67"/>
        <v>0</v>
      </c>
      <c r="N142">
        <v>20.97</v>
      </c>
      <c r="O142" s="4">
        <f t="shared" si="68"/>
        <v>0</v>
      </c>
      <c r="P142">
        <v>6.87</v>
      </c>
      <c r="Q142" s="4">
        <f t="shared" ref="Q142" si="144">IF(P142&gt;Q$179,0,1)</f>
        <v>0</v>
      </c>
      <c r="R142">
        <v>8.5299999999999994</v>
      </c>
      <c r="S142" s="4">
        <f t="shared" ref="S142" si="145">IF(R142&gt;S$179,0,1)</f>
        <v>0</v>
      </c>
      <c r="T142">
        <v>14.6</v>
      </c>
      <c r="U142" s="4">
        <f t="shared" ref="U142" si="146">IF(T142&gt;U$179,0,1)</f>
        <v>0</v>
      </c>
    </row>
    <row r="143" spans="1:21" x14ac:dyDescent="0.25">
      <c r="A143" s="4" t="s">
        <v>24</v>
      </c>
      <c r="B143" s="12">
        <v>39.06</v>
      </c>
      <c r="C143" s="4">
        <f t="shared" si="62"/>
        <v>0</v>
      </c>
      <c r="D143" s="4">
        <v>10.79</v>
      </c>
      <c r="E143" s="4">
        <f t="shared" ref="E143" si="147">IF(D143&gt;E$179,0,1)</f>
        <v>0</v>
      </c>
      <c r="F143" s="4">
        <v>12.27</v>
      </c>
      <c r="G143" s="4">
        <f t="shared" ref="G143" si="148">IF(F143&gt;G$179,0,1)</f>
        <v>0</v>
      </c>
      <c r="H143" s="4">
        <v>18.04</v>
      </c>
      <c r="I143" s="4">
        <f t="shared" si="65"/>
        <v>0</v>
      </c>
      <c r="J143" s="4">
        <v>14.05</v>
      </c>
      <c r="K143" s="4">
        <f t="shared" si="66"/>
        <v>0</v>
      </c>
      <c r="L143" s="4">
        <v>15.89</v>
      </c>
      <c r="M143" s="4">
        <f t="shared" si="67"/>
        <v>0</v>
      </c>
      <c r="N143">
        <v>22.89</v>
      </c>
      <c r="O143" s="4">
        <f t="shared" si="68"/>
        <v>0</v>
      </c>
      <c r="P143">
        <v>7.96</v>
      </c>
      <c r="Q143" s="4">
        <f t="shared" ref="Q143" si="149">IF(P143&gt;Q$179,0,1)</f>
        <v>0</v>
      </c>
      <c r="R143">
        <v>9</v>
      </c>
      <c r="S143" s="4">
        <f t="shared" ref="S143" si="150">IF(R143&gt;S$179,0,1)</f>
        <v>0</v>
      </c>
      <c r="T143">
        <v>14.63</v>
      </c>
      <c r="U143" s="4">
        <f t="shared" ref="U143" si="151">IF(T143&gt;U$179,0,1)</f>
        <v>0</v>
      </c>
    </row>
    <row r="144" spans="1:21" x14ac:dyDescent="0.25">
      <c r="A144" s="4" t="s">
        <v>26</v>
      </c>
      <c r="B144" s="12">
        <v>23.41</v>
      </c>
      <c r="C144" s="4">
        <f t="shared" si="62"/>
        <v>0</v>
      </c>
      <c r="D144" s="4">
        <v>12.85</v>
      </c>
      <c r="E144" s="4">
        <f t="shared" ref="E144" si="152">IF(D144&gt;E$179,0,1)</f>
        <v>0</v>
      </c>
      <c r="F144" s="4">
        <v>13.67</v>
      </c>
      <c r="G144" s="4">
        <f t="shared" ref="G144" si="153">IF(F144&gt;G$179,0,1)</f>
        <v>0</v>
      </c>
      <c r="H144" s="4">
        <v>16.95</v>
      </c>
      <c r="I144" s="4">
        <f t="shared" si="65"/>
        <v>0</v>
      </c>
      <c r="J144" s="4">
        <v>17.43</v>
      </c>
      <c r="K144" s="4">
        <f t="shared" si="66"/>
        <v>0</v>
      </c>
      <c r="L144" s="4">
        <v>17.55</v>
      </c>
      <c r="M144" s="4">
        <f t="shared" si="67"/>
        <v>0</v>
      </c>
      <c r="N144">
        <v>20.68</v>
      </c>
      <c r="O144" s="4">
        <f t="shared" si="68"/>
        <v>0</v>
      </c>
      <c r="P144">
        <v>9.51</v>
      </c>
      <c r="Q144" s="4">
        <f t="shared" ref="Q144" si="154">IF(P144&gt;Q$179,0,1)</f>
        <v>0</v>
      </c>
      <c r="R144">
        <v>10.16</v>
      </c>
      <c r="S144" s="4">
        <f t="shared" ref="S144" si="155">IF(R144&gt;S$179,0,1)</f>
        <v>0</v>
      </c>
      <c r="T144">
        <v>12.95</v>
      </c>
      <c r="U144" s="4">
        <f t="shared" ref="U144" si="156">IF(T144&gt;U$179,0,1)</f>
        <v>0</v>
      </c>
    </row>
    <row r="145" spans="1:21" x14ac:dyDescent="0.25">
      <c r="A145" s="4" t="s">
        <v>95</v>
      </c>
      <c r="B145" s="12">
        <v>31.76</v>
      </c>
      <c r="C145" s="4">
        <f t="shared" si="62"/>
        <v>0</v>
      </c>
      <c r="D145" s="4">
        <v>12.71</v>
      </c>
      <c r="E145" s="4">
        <f t="shared" ref="E145" si="157">IF(D145&gt;E$179,0,1)</f>
        <v>0</v>
      </c>
      <c r="F145" s="4">
        <v>13.41</v>
      </c>
      <c r="G145" s="4">
        <f t="shared" ref="G145" si="158">IF(F145&gt;G$179,0,1)</f>
        <v>0</v>
      </c>
      <c r="H145" s="4">
        <v>18.54</v>
      </c>
      <c r="I145" s="4">
        <f t="shared" si="65"/>
        <v>0</v>
      </c>
      <c r="J145" s="4">
        <v>17.670000000000002</v>
      </c>
      <c r="K145" s="4">
        <f t="shared" si="66"/>
        <v>0</v>
      </c>
      <c r="L145" s="4">
        <v>17.41</v>
      </c>
      <c r="M145" s="4">
        <f t="shared" si="67"/>
        <v>0</v>
      </c>
      <c r="N145">
        <v>21.1</v>
      </c>
      <c r="O145" s="4">
        <f t="shared" si="68"/>
        <v>0</v>
      </c>
      <c r="P145">
        <v>9.85</v>
      </c>
      <c r="Q145" s="4">
        <f t="shared" ref="Q145" si="159">IF(P145&gt;Q$179,0,1)</f>
        <v>0</v>
      </c>
      <c r="R145">
        <v>10.62</v>
      </c>
      <c r="S145" s="4">
        <f t="shared" ref="S145" si="160">IF(R145&gt;S$179,0,1)</f>
        <v>0</v>
      </c>
      <c r="T145">
        <v>13.78</v>
      </c>
      <c r="U145" s="4">
        <f t="shared" ref="U145" si="161">IF(T145&gt;U$179,0,1)</f>
        <v>0</v>
      </c>
    </row>
    <row r="146" spans="1:21" x14ac:dyDescent="0.25">
      <c r="A146" s="4" t="s">
        <v>96</v>
      </c>
      <c r="B146" s="12">
        <v>36.08</v>
      </c>
      <c r="C146" s="4">
        <f t="shared" si="62"/>
        <v>0</v>
      </c>
      <c r="D146" s="4">
        <v>13.25</v>
      </c>
      <c r="E146" s="4">
        <f t="shared" ref="E146" si="162">IF(D146&gt;E$179,0,1)</f>
        <v>0</v>
      </c>
      <c r="F146" s="4">
        <v>14.46</v>
      </c>
      <c r="G146" s="4">
        <f t="shared" ref="G146" si="163">IF(F146&gt;G$179,0,1)</f>
        <v>0</v>
      </c>
      <c r="H146" s="4">
        <v>22.82</v>
      </c>
      <c r="I146" s="4">
        <f t="shared" si="65"/>
        <v>0</v>
      </c>
      <c r="J146" s="4">
        <v>18.66</v>
      </c>
      <c r="K146" s="4">
        <f t="shared" si="66"/>
        <v>0</v>
      </c>
      <c r="L146" s="4">
        <v>19.23</v>
      </c>
      <c r="M146" s="4">
        <f t="shared" si="67"/>
        <v>0</v>
      </c>
      <c r="N146">
        <v>25.32</v>
      </c>
      <c r="O146" s="4">
        <f t="shared" si="68"/>
        <v>0</v>
      </c>
      <c r="P146">
        <v>9.6</v>
      </c>
      <c r="Q146" s="4">
        <f t="shared" ref="Q146" si="164">IF(P146&gt;Q$179,0,1)</f>
        <v>0</v>
      </c>
      <c r="R146">
        <v>10.18</v>
      </c>
      <c r="S146" s="4">
        <f t="shared" ref="S146" si="165">IF(R146&gt;S$179,0,1)</f>
        <v>0</v>
      </c>
      <c r="T146">
        <v>12.7</v>
      </c>
      <c r="U146" s="4">
        <f t="shared" ref="U146" si="166">IF(T146&gt;U$179,0,1)</f>
        <v>0</v>
      </c>
    </row>
    <row r="147" spans="1:21" x14ac:dyDescent="0.25">
      <c r="A147" s="4" t="s">
        <v>191</v>
      </c>
      <c r="B147" s="12">
        <v>29.44</v>
      </c>
      <c r="C147" s="4">
        <f t="shared" si="62"/>
        <v>0</v>
      </c>
      <c r="D147" s="4">
        <v>12.97</v>
      </c>
      <c r="E147" s="4">
        <f t="shared" ref="E147" si="167">IF(D147&gt;E$179,0,1)</f>
        <v>0</v>
      </c>
      <c r="F147" s="4">
        <v>14.41</v>
      </c>
      <c r="G147" s="4">
        <f t="shared" ref="G147" si="168">IF(F147&gt;G$179,0,1)</f>
        <v>0</v>
      </c>
      <c r="H147" s="4">
        <v>18.72</v>
      </c>
      <c r="I147" s="4">
        <f t="shared" si="65"/>
        <v>0</v>
      </c>
      <c r="J147" s="4">
        <v>16.989999999999998</v>
      </c>
      <c r="K147" s="4">
        <f t="shared" si="66"/>
        <v>0</v>
      </c>
      <c r="L147" s="4">
        <v>17.670000000000002</v>
      </c>
      <c r="M147" s="4">
        <f t="shared" si="67"/>
        <v>0</v>
      </c>
      <c r="N147">
        <v>20.5</v>
      </c>
      <c r="O147" s="4">
        <f t="shared" si="68"/>
        <v>0</v>
      </c>
      <c r="P147">
        <v>10.34</v>
      </c>
      <c r="Q147" s="4">
        <f t="shared" ref="Q147" si="169">IF(P147&gt;Q$179,0,1)</f>
        <v>0</v>
      </c>
      <c r="R147">
        <v>11.66</v>
      </c>
      <c r="S147" s="4">
        <f t="shared" ref="S147" si="170">IF(R147&gt;S$179,0,1)</f>
        <v>0</v>
      </c>
      <c r="T147">
        <v>17.11</v>
      </c>
      <c r="U147" s="4">
        <f t="shared" ref="U147" si="171">IF(T147&gt;U$179,0,1)</f>
        <v>0</v>
      </c>
    </row>
    <row r="148" spans="1:21" x14ac:dyDescent="0.25">
      <c r="A148" s="4" t="s">
        <v>193</v>
      </c>
      <c r="B148" s="12">
        <v>27.82</v>
      </c>
      <c r="C148" s="4">
        <f t="shared" si="62"/>
        <v>0</v>
      </c>
      <c r="D148" s="4">
        <v>11.89</v>
      </c>
      <c r="E148" s="4">
        <f t="shared" ref="E148" si="172">IF(D148&gt;E$179,0,1)</f>
        <v>0</v>
      </c>
      <c r="F148" s="4">
        <v>13.54</v>
      </c>
      <c r="G148" s="4">
        <f t="shared" ref="G148" si="173">IF(F148&gt;G$179,0,1)</f>
        <v>0</v>
      </c>
      <c r="H148" s="4">
        <v>18.52</v>
      </c>
      <c r="I148" s="4">
        <f t="shared" si="65"/>
        <v>0</v>
      </c>
      <c r="J148" s="4">
        <v>16.07</v>
      </c>
      <c r="K148" s="4">
        <f t="shared" si="66"/>
        <v>0</v>
      </c>
      <c r="L148" s="4">
        <v>16.420000000000002</v>
      </c>
      <c r="M148" s="4">
        <f t="shared" si="67"/>
        <v>0</v>
      </c>
      <c r="N148">
        <v>20.170000000000002</v>
      </c>
      <c r="O148" s="4">
        <f t="shared" si="68"/>
        <v>0</v>
      </c>
      <c r="P148">
        <v>9.25</v>
      </c>
      <c r="Q148" s="4">
        <f t="shared" ref="Q148" si="174">IF(P148&gt;Q$179,0,1)</f>
        <v>0</v>
      </c>
      <c r="R148">
        <v>10.25</v>
      </c>
      <c r="S148" s="4">
        <f t="shared" ref="S148" si="175">IF(R148&gt;S$179,0,1)</f>
        <v>0</v>
      </c>
      <c r="T148">
        <v>15.06</v>
      </c>
      <c r="U148" s="4">
        <f t="shared" ref="U148" si="176">IF(T148&gt;U$179,0,1)</f>
        <v>0</v>
      </c>
    </row>
    <row r="149" spans="1:21" x14ac:dyDescent="0.25">
      <c r="A149" s="4" t="s">
        <v>194</v>
      </c>
      <c r="B149" s="12">
        <v>60.63</v>
      </c>
      <c r="C149" s="4">
        <f t="shared" si="62"/>
        <v>0</v>
      </c>
      <c r="D149" s="4">
        <v>13.75</v>
      </c>
      <c r="E149" s="4">
        <f t="shared" ref="E149" si="177">IF(D149&gt;E$179,0,1)</f>
        <v>0</v>
      </c>
      <c r="F149" s="4">
        <v>14.55</v>
      </c>
      <c r="G149" s="4">
        <f t="shared" ref="G149" si="178">IF(F149&gt;G$179,0,1)</f>
        <v>0</v>
      </c>
      <c r="H149" s="4">
        <v>18.87</v>
      </c>
      <c r="I149" s="4">
        <f t="shared" si="65"/>
        <v>0</v>
      </c>
      <c r="J149" s="4">
        <v>18.510000000000002</v>
      </c>
      <c r="K149" s="4">
        <f t="shared" si="66"/>
        <v>0</v>
      </c>
      <c r="L149" s="4">
        <v>18.920000000000002</v>
      </c>
      <c r="M149" s="4">
        <f t="shared" si="67"/>
        <v>0</v>
      </c>
      <c r="N149">
        <v>22.83</v>
      </c>
      <c r="O149" s="4">
        <f t="shared" si="68"/>
        <v>0</v>
      </c>
      <c r="P149">
        <v>10.1</v>
      </c>
      <c r="Q149" s="4">
        <f t="shared" ref="Q149" si="179">IF(P149&gt;Q$179,0,1)</f>
        <v>0</v>
      </c>
      <c r="R149">
        <v>11.26</v>
      </c>
      <c r="S149" s="4">
        <f t="shared" ref="S149" si="180">IF(R149&gt;S$179,0,1)</f>
        <v>0</v>
      </c>
      <c r="T149">
        <v>13.66</v>
      </c>
      <c r="U149" s="4">
        <f t="shared" ref="U149" si="181">IF(T149&gt;U$179,0,1)</f>
        <v>0</v>
      </c>
    </row>
    <row r="150" spans="1:21" x14ac:dyDescent="0.25">
      <c r="A150" s="4" t="s">
        <v>195</v>
      </c>
      <c r="B150" s="12">
        <v>31.37</v>
      </c>
      <c r="C150" s="4">
        <f t="shared" si="62"/>
        <v>0</v>
      </c>
      <c r="D150" s="4">
        <v>10.88</v>
      </c>
      <c r="E150" s="4">
        <f t="shared" ref="E150" si="182">IF(D150&gt;E$179,0,1)</f>
        <v>0</v>
      </c>
      <c r="F150" s="4">
        <v>11.64</v>
      </c>
      <c r="G150" s="4">
        <f t="shared" ref="G150" si="183">IF(F150&gt;G$179,0,1)</f>
        <v>0</v>
      </c>
      <c r="H150" s="4">
        <v>14.99</v>
      </c>
      <c r="I150" s="4">
        <f t="shared" si="65"/>
        <v>0</v>
      </c>
      <c r="J150" s="4">
        <v>14.98</v>
      </c>
      <c r="K150" s="4">
        <f t="shared" si="66"/>
        <v>0</v>
      </c>
      <c r="L150" s="4">
        <v>15.21</v>
      </c>
      <c r="M150" s="4">
        <f t="shared" si="67"/>
        <v>0</v>
      </c>
      <c r="N150">
        <v>17.78</v>
      </c>
      <c r="O150" s="4">
        <f t="shared" si="68"/>
        <v>0</v>
      </c>
      <c r="P150">
        <v>6</v>
      </c>
      <c r="Q150" s="4">
        <f t="shared" ref="Q150" si="184">IF(P150&gt;Q$179,0,1)</f>
        <v>0</v>
      </c>
      <c r="R150">
        <v>6.59</v>
      </c>
      <c r="S150" s="4">
        <f t="shared" ref="S150" si="185">IF(R150&gt;S$179,0,1)</f>
        <v>0</v>
      </c>
      <c r="T150">
        <v>11.12</v>
      </c>
      <c r="U150" s="4">
        <f t="shared" ref="U150" si="186">IF(T150&gt;U$179,0,1)</f>
        <v>0</v>
      </c>
    </row>
    <row r="151" spans="1:21" x14ac:dyDescent="0.25">
      <c r="A151" s="4" t="s">
        <v>196</v>
      </c>
      <c r="B151" s="12">
        <v>45.35</v>
      </c>
      <c r="C151" s="4">
        <f t="shared" si="62"/>
        <v>0</v>
      </c>
      <c r="D151" s="4">
        <v>11.37</v>
      </c>
      <c r="E151" s="4">
        <f t="shared" ref="E151" si="187">IF(D151&gt;E$179,0,1)</f>
        <v>0</v>
      </c>
      <c r="F151" s="4">
        <v>12.8</v>
      </c>
      <c r="G151" s="4">
        <f t="shared" ref="G151" si="188">IF(F151&gt;G$179,0,1)</f>
        <v>0</v>
      </c>
      <c r="H151" s="4">
        <v>18.59</v>
      </c>
      <c r="I151" s="4">
        <f t="shared" si="65"/>
        <v>0</v>
      </c>
      <c r="J151" s="4">
        <v>15.46</v>
      </c>
      <c r="K151" s="4">
        <f t="shared" si="66"/>
        <v>0</v>
      </c>
      <c r="L151" s="4">
        <v>16.57</v>
      </c>
      <c r="M151" s="4">
        <f t="shared" si="67"/>
        <v>0</v>
      </c>
      <c r="N151">
        <v>21.91</v>
      </c>
      <c r="O151" s="4">
        <f t="shared" si="68"/>
        <v>0</v>
      </c>
      <c r="P151">
        <v>8.6</v>
      </c>
      <c r="Q151" s="4">
        <f t="shared" ref="Q151" si="189">IF(P151&gt;Q$179,0,1)</f>
        <v>0</v>
      </c>
      <c r="R151">
        <v>10.050000000000001</v>
      </c>
      <c r="S151" s="4">
        <f t="shared" ref="S151" si="190">IF(R151&gt;S$179,0,1)</f>
        <v>0</v>
      </c>
      <c r="T151">
        <v>15.5</v>
      </c>
      <c r="U151" s="4">
        <f t="shared" ref="U151" si="191">IF(T151&gt;U$179,0,1)</f>
        <v>0</v>
      </c>
    </row>
    <row r="152" spans="1:21" x14ac:dyDescent="0.25">
      <c r="A152" s="4" t="s">
        <v>197</v>
      </c>
      <c r="B152" s="12">
        <v>24.03</v>
      </c>
      <c r="C152" s="4">
        <f t="shared" ref="C152:C168" si="192">IF(B152&gt;C$179,0,1)</f>
        <v>0</v>
      </c>
      <c r="D152" s="4">
        <v>10.67</v>
      </c>
      <c r="E152" s="4">
        <f t="shared" ref="E152" si="193">IF(D152&gt;E$179,0,1)</f>
        <v>0</v>
      </c>
      <c r="F152" s="4">
        <v>12.51</v>
      </c>
      <c r="G152" s="4">
        <f t="shared" ref="G152" si="194">IF(F152&gt;G$179,0,1)</f>
        <v>0</v>
      </c>
      <c r="H152" s="4">
        <v>16.14</v>
      </c>
      <c r="I152" s="4">
        <f t="shared" ref="I152:K176" si="195">IF(H152&gt;I$179,0,1)</f>
        <v>0</v>
      </c>
      <c r="J152" s="4">
        <v>14.15</v>
      </c>
      <c r="K152" s="4">
        <f t="shared" si="195"/>
        <v>0</v>
      </c>
      <c r="L152" s="4">
        <v>14.95</v>
      </c>
      <c r="M152" s="4">
        <f t="shared" ref="M152:M176" si="196">IF(L152&gt;M$179,0,1)</f>
        <v>0</v>
      </c>
      <c r="N152">
        <v>17.91</v>
      </c>
      <c r="O152" s="4">
        <f t="shared" ref="O152:O176" si="197">IF(N152&gt;O$179,0,1)</f>
        <v>0</v>
      </c>
      <c r="P152">
        <v>7.78</v>
      </c>
      <c r="Q152" s="4">
        <f t="shared" ref="Q152" si="198">IF(P152&gt;Q$179,0,1)</f>
        <v>0</v>
      </c>
      <c r="R152">
        <v>8.2799999999999994</v>
      </c>
      <c r="S152" s="4">
        <f t="shared" ref="S152" si="199">IF(R152&gt;S$179,0,1)</f>
        <v>0</v>
      </c>
      <c r="T152">
        <v>11.65</v>
      </c>
      <c r="U152" s="4">
        <f t="shared" ref="U152" si="200">IF(T152&gt;U$179,0,1)</f>
        <v>0</v>
      </c>
    </row>
    <row r="153" spans="1:21" x14ac:dyDescent="0.25">
      <c r="A153" s="4" t="s">
        <v>198</v>
      </c>
      <c r="B153" s="12">
        <v>28.96</v>
      </c>
      <c r="C153" s="4">
        <f t="shared" si="192"/>
        <v>0</v>
      </c>
      <c r="D153" s="4">
        <v>12.77</v>
      </c>
      <c r="E153" s="4">
        <f t="shared" ref="E153" si="201">IF(D153&gt;E$179,0,1)</f>
        <v>0</v>
      </c>
      <c r="F153" s="4">
        <v>14.73</v>
      </c>
      <c r="G153" s="4">
        <f t="shared" ref="G153" si="202">IF(F153&gt;G$179,0,1)</f>
        <v>0</v>
      </c>
      <c r="H153" s="4">
        <v>20.71</v>
      </c>
      <c r="I153" s="4">
        <f t="shared" si="195"/>
        <v>0</v>
      </c>
      <c r="J153" s="4">
        <v>16.97</v>
      </c>
      <c r="K153" s="4">
        <f t="shared" si="195"/>
        <v>0</v>
      </c>
      <c r="L153" s="4">
        <v>18.87</v>
      </c>
      <c r="M153" s="4">
        <f t="shared" si="196"/>
        <v>0</v>
      </c>
      <c r="N153">
        <v>24.26</v>
      </c>
      <c r="O153" s="4">
        <f t="shared" si="197"/>
        <v>0</v>
      </c>
      <c r="P153">
        <v>9.57</v>
      </c>
      <c r="Q153" s="4">
        <f t="shared" ref="Q153" si="203">IF(P153&gt;Q$179,0,1)</f>
        <v>0</v>
      </c>
      <c r="R153">
        <v>10.46</v>
      </c>
      <c r="S153" s="4">
        <f t="shared" ref="S153" si="204">IF(R153&gt;S$179,0,1)</f>
        <v>0</v>
      </c>
      <c r="T153">
        <v>15.55</v>
      </c>
      <c r="U153" s="4">
        <f t="shared" ref="U153" si="205">IF(T153&gt;U$179,0,1)</f>
        <v>0</v>
      </c>
    </row>
    <row r="154" spans="1:21" x14ac:dyDescent="0.25">
      <c r="A154" s="4" t="s">
        <v>199</v>
      </c>
      <c r="B154" s="12">
        <v>22.04</v>
      </c>
      <c r="C154" s="4">
        <f t="shared" si="192"/>
        <v>0</v>
      </c>
      <c r="D154" s="4">
        <v>12.07</v>
      </c>
      <c r="E154" s="4">
        <f t="shared" ref="E154" si="206">IF(D154&gt;E$179,0,1)</f>
        <v>0</v>
      </c>
      <c r="F154" s="4">
        <v>13.51</v>
      </c>
      <c r="G154" s="4">
        <f t="shared" ref="G154" si="207">IF(F154&gt;G$179,0,1)</f>
        <v>0</v>
      </c>
      <c r="H154" s="4">
        <v>16.670000000000002</v>
      </c>
      <c r="I154" s="4">
        <f t="shared" si="195"/>
        <v>0</v>
      </c>
      <c r="J154" s="4">
        <v>16.16</v>
      </c>
      <c r="K154" s="4">
        <f t="shared" si="195"/>
        <v>0</v>
      </c>
      <c r="L154" s="4">
        <v>16.61</v>
      </c>
      <c r="M154" s="4">
        <f t="shared" si="196"/>
        <v>0</v>
      </c>
      <c r="N154">
        <v>20.25</v>
      </c>
      <c r="O154" s="4">
        <f t="shared" si="197"/>
        <v>0</v>
      </c>
      <c r="P154">
        <v>8.52</v>
      </c>
      <c r="Q154" s="4">
        <f t="shared" ref="Q154" si="208">IF(P154&gt;Q$179,0,1)</f>
        <v>0</v>
      </c>
      <c r="R154">
        <v>9</v>
      </c>
      <c r="S154" s="4">
        <f t="shared" ref="S154" si="209">IF(R154&gt;S$179,0,1)</f>
        <v>0</v>
      </c>
      <c r="T154">
        <v>12.76</v>
      </c>
      <c r="U154" s="4">
        <f t="shared" ref="U154" si="210">IF(T154&gt;U$179,0,1)</f>
        <v>0</v>
      </c>
    </row>
    <row r="155" spans="1:21" x14ac:dyDescent="0.25">
      <c r="A155" s="4" t="s">
        <v>200</v>
      </c>
      <c r="B155" s="12">
        <v>51.95</v>
      </c>
      <c r="C155" s="4">
        <f t="shared" si="192"/>
        <v>0</v>
      </c>
      <c r="D155" s="4">
        <v>7.1</v>
      </c>
      <c r="E155" s="4">
        <f t="shared" ref="E155" si="211">IF(D155&gt;E$179,0,1)</f>
        <v>0</v>
      </c>
      <c r="F155" s="4">
        <v>7.51</v>
      </c>
      <c r="G155" s="4">
        <f t="shared" ref="G155" si="212">IF(F155&gt;G$179,0,1)</f>
        <v>0</v>
      </c>
      <c r="H155" s="4">
        <v>11.65</v>
      </c>
      <c r="I155" s="4">
        <f t="shared" si="195"/>
        <v>0</v>
      </c>
      <c r="J155" s="4">
        <v>9.92</v>
      </c>
      <c r="K155" s="4">
        <f t="shared" si="195"/>
        <v>0</v>
      </c>
      <c r="L155" s="4">
        <v>10.220000000000001</v>
      </c>
      <c r="M155" s="4">
        <f t="shared" si="196"/>
        <v>0</v>
      </c>
      <c r="N155">
        <v>13.5</v>
      </c>
      <c r="O155" s="4">
        <f t="shared" si="197"/>
        <v>0</v>
      </c>
      <c r="P155">
        <v>4.95</v>
      </c>
      <c r="Q155" s="4">
        <f t="shared" ref="Q155" si="213">IF(P155&gt;Q$179,0,1)</f>
        <v>0</v>
      </c>
      <c r="R155">
        <v>5.14</v>
      </c>
      <c r="S155" s="4">
        <f t="shared" ref="S155" si="214">IF(R155&gt;S$179,0,1)</f>
        <v>0</v>
      </c>
      <c r="T155">
        <v>8.92</v>
      </c>
      <c r="U155" s="4">
        <f t="shared" ref="U155" si="215">IF(T155&gt;U$179,0,1)</f>
        <v>0</v>
      </c>
    </row>
    <row r="156" spans="1:21" x14ac:dyDescent="0.25">
      <c r="A156" s="4" t="s">
        <v>201</v>
      </c>
      <c r="B156" s="12">
        <v>69.290000000000006</v>
      </c>
      <c r="C156" s="4">
        <f t="shared" si="192"/>
        <v>0</v>
      </c>
      <c r="D156" s="4">
        <v>7.87</v>
      </c>
      <c r="E156" s="4">
        <f t="shared" ref="E156" si="216">IF(D156&gt;E$179,0,1)</f>
        <v>0</v>
      </c>
      <c r="F156" s="4">
        <v>7.83</v>
      </c>
      <c r="G156" s="4">
        <f t="shared" ref="G156" si="217">IF(F156&gt;G$179,0,1)</f>
        <v>0</v>
      </c>
      <c r="H156" s="4">
        <v>12.23</v>
      </c>
      <c r="I156" s="4">
        <f t="shared" si="195"/>
        <v>0</v>
      </c>
      <c r="J156" s="4">
        <v>12.65</v>
      </c>
      <c r="K156" s="4">
        <f t="shared" si="195"/>
        <v>0</v>
      </c>
      <c r="L156" s="4">
        <v>12.28</v>
      </c>
      <c r="M156" s="4">
        <f t="shared" si="196"/>
        <v>0</v>
      </c>
      <c r="N156">
        <v>14.61</v>
      </c>
      <c r="O156" s="4">
        <f t="shared" si="197"/>
        <v>0</v>
      </c>
      <c r="P156">
        <v>5.28</v>
      </c>
      <c r="Q156" s="4">
        <f t="shared" ref="Q156" si="218">IF(P156&gt;Q$179,0,1)</f>
        <v>0</v>
      </c>
      <c r="R156">
        <v>4.51</v>
      </c>
      <c r="S156" s="4">
        <f t="shared" ref="S156" si="219">IF(R156&gt;S$179,0,1)</f>
        <v>1</v>
      </c>
      <c r="T156">
        <v>7.18</v>
      </c>
      <c r="U156" s="4">
        <f t="shared" ref="U156" si="220">IF(T156&gt;U$179,0,1)</f>
        <v>1</v>
      </c>
    </row>
    <row r="157" spans="1:21" x14ac:dyDescent="0.25">
      <c r="A157" s="3" t="s">
        <v>202</v>
      </c>
      <c r="B157" s="3">
        <v>65.19</v>
      </c>
      <c r="C157" s="3">
        <f t="shared" si="192"/>
        <v>0</v>
      </c>
      <c r="D157" s="3">
        <v>9.69</v>
      </c>
      <c r="E157" s="3">
        <f t="shared" ref="E157" si="221">IF(D157&gt;E$179,0,1)</f>
        <v>0</v>
      </c>
      <c r="F157" s="3">
        <v>10.029999999999999</v>
      </c>
      <c r="G157" s="3">
        <f t="shared" ref="G157" si="222">IF(F157&gt;G$179,0,1)</f>
        <v>0</v>
      </c>
      <c r="H157" s="3">
        <v>12.12</v>
      </c>
      <c r="I157" s="3">
        <f t="shared" si="195"/>
        <v>0</v>
      </c>
      <c r="J157" s="3">
        <v>12.92</v>
      </c>
      <c r="K157" s="3">
        <f t="shared" si="195"/>
        <v>0</v>
      </c>
      <c r="L157" s="3">
        <v>13.16</v>
      </c>
      <c r="M157" s="3">
        <f t="shared" si="196"/>
        <v>0</v>
      </c>
      <c r="N157">
        <v>15.32</v>
      </c>
      <c r="O157" s="3">
        <f t="shared" si="197"/>
        <v>0</v>
      </c>
      <c r="P157">
        <v>6.98</v>
      </c>
      <c r="Q157" s="3">
        <f t="shared" ref="Q157" si="223">IF(P157&gt;Q$179,0,1)</f>
        <v>0</v>
      </c>
      <c r="R157">
        <v>7.29</v>
      </c>
      <c r="S157" s="3">
        <f t="shared" ref="S157" si="224">IF(R157&gt;S$179,0,1)</f>
        <v>0</v>
      </c>
      <c r="T157">
        <v>9.17</v>
      </c>
      <c r="U157" s="3">
        <f t="shared" ref="U157" si="225">IF(T157&gt;U$179,0,1)</f>
        <v>0</v>
      </c>
    </row>
    <row r="158" spans="1:21" x14ac:dyDescent="0.25">
      <c r="A158" s="4" t="s">
        <v>203</v>
      </c>
      <c r="B158" s="12">
        <v>47.31</v>
      </c>
      <c r="C158" s="4">
        <f t="shared" si="192"/>
        <v>0</v>
      </c>
      <c r="D158" s="4">
        <v>9.86</v>
      </c>
      <c r="E158" s="4">
        <f t="shared" ref="E158" si="226">IF(D158&gt;E$179,0,1)</f>
        <v>0</v>
      </c>
      <c r="F158" s="4">
        <v>11.12</v>
      </c>
      <c r="G158" s="4">
        <f t="shared" ref="G158" si="227">IF(F158&gt;G$179,0,1)</f>
        <v>0</v>
      </c>
      <c r="H158" s="4">
        <v>15.45</v>
      </c>
      <c r="I158" s="4">
        <f t="shared" si="195"/>
        <v>0</v>
      </c>
      <c r="J158" s="4">
        <v>12.91</v>
      </c>
      <c r="K158" s="4">
        <f t="shared" si="195"/>
        <v>0</v>
      </c>
      <c r="L158" s="4">
        <v>15.01</v>
      </c>
      <c r="M158" s="4">
        <f t="shared" si="196"/>
        <v>0</v>
      </c>
      <c r="N158">
        <v>18.559999999999999</v>
      </c>
      <c r="O158" s="4">
        <f t="shared" si="197"/>
        <v>0</v>
      </c>
      <c r="P158">
        <v>7.13</v>
      </c>
      <c r="Q158" s="4">
        <f t="shared" ref="Q158" si="228">IF(P158&gt;Q$179,0,1)</f>
        <v>0</v>
      </c>
      <c r="R158">
        <v>8.2799999999999994</v>
      </c>
      <c r="S158" s="4">
        <f t="shared" ref="S158" si="229">IF(R158&gt;S$179,0,1)</f>
        <v>0</v>
      </c>
      <c r="T158">
        <v>12.61</v>
      </c>
      <c r="U158" s="4">
        <f t="shared" ref="U158" si="230">IF(T158&gt;U$179,0,1)</f>
        <v>0</v>
      </c>
    </row>
    <row r="159" spans="1:21" x14ac:dyDescent="0.25">
      <c r="A159" s="4" t="s">
        <v>208</v>
      </c>
      <c r="B159" s="12">
        <v>66.44</v>
      </c>
      <c r="C159" s="4">
        <f t="shared" si="192"/>
        <v>0</v>
      </c>
      <c r="D159" s="4">
        <v>10.14</v>
      </c>
      <c r="E159" s="4">
        <f t="shared" ref="E159" si="231">IF(D159&gt;E$179,0,1)</f>
        <v>0</v>
      </c>
      <c r="F159" s="4">
        <v>12.12</v>
      </c>
      <c r="G159" s="4">
        <f t="shared" ref="G159" si="232">IF(F159&gt;G$179,0,1)</f>
        <v>0</v>
      </c>
      <c r="H159" s="4">
        <v>16.899999999999999</v>
      </c>
      <c r="I159" s="4">
        <f t="shared" si="195"/>
        <v>0</v>
      </c>
      <c r="J159" s="4">
        <v>15.19</v>
      </c>
      <c r="K159" s="4">
        <f t="shared" si="195"/>
        <v>0</v>
      </c>
      <c r="L159" s="4">
        <v>16.04</v>
      </c>
      <c r="M159" s="4">
        <f t="shared" si="196"/>
        <v>0</v>
      </c>
      <c r="N159">
        <v>20.63</v>
      </c>
      <c r="O159" s="4">
        <f t="shared" si="197"/>
        <v>0</v>
      </c>
      <c r="P159">
        <v>5.8</v>
      </c>
      <c r="Q159" s="4">
        <f t="shared" ref="Q159" si="233">IF(P159&gt;Q$179,0,1)</f>
        <v>0</v>
      </c>
      <c r="R159">
        <v>6.89</v>
      </c>
      <c r="S159" s="4">
        <f t="shared" ref="S159" si="234">IF(R159&gt;S$179,0,1)</f>
        <v>0</v>
      </c>
      <c r="T159">
        <v>12.15</v>
      </c>
      <c r="U159" s="4">
        <f t="shared" ref="U159" si="235">IF(T159&gt;U$179,0,1)</f>
        <v>0</v>
      </c>
    </row>
    <row r="160" spans="1:21" x14ac:dyDescent="0.25">
      <c r="A160" s="4" t="s">
        <v>298</v>
      </c>
      <c r="B160" s="12">
        <v>25.71</v>
      </c>
      <c r="C160" s="4">
        <f t="shared" si="192"/>
        <v>0</v>
      </c>
      <c r="D160" s="4">
        <v>5.2</v>
      </c>
      <c r="E160" s="4">
        <f t="shared" ref="E160" si="236">IF(D160&gt;E$179,0,1)</f>
        <v>1</v>
      </c>
      <c r="F160" s="4">
        <v>7.39</v>
      </c>
      <c r="G160" s="4">
        <f t="shared" ref="G160" si="237">IF(F160&gt;G$179,0,1)</f>
        <v>1</v>
      </c>
      <c r="H160" s="4">
        <v>15.09</v>
      </c>
      <c r="I160" s="4">
        <f t="shared" si="195"/>
        <v>0</v>
      </c>
      <c r="J160" s="4">
        <v>7.83</v>
      </c>
      <c r="K160" s="4">
        <f t="shared" si="195"/>
        <v>1</v>
      </c>
      <c r="L160" s="4">
        <v>10.130000000000001</v>
      </c>
      <c r="M160" s="4">
        <f t="shared" si="196"/>
        <v>0</v>
      </c>
      <c r="N160">
        <v>16.97</v>
      </c>
      <c r="O160" s="4">
        <f t="shared" si="197"/>
        <v>0</v>
      </c>
      <c r="P160">
        <v>3.24</v>
      </c>
      <c r="Q160" s="4">
        <f t="shared" ref="Q160" si="238">IF(P160&gt;Q$179,0,1)</f>
        <v>1</v>
      </c>
      <c r="R160">
        <v>4.8099999999999996</v>
      </c>
      <c r="S160" s="4">
        <f t="shared" ref="S160" si="239">IF(R160&gt;S$179,0,1)</f>
        <v>0</v>
      </c>
      <c r="T160">
        <v>10.18</v>
      </c>
      <c r="U160" s="4">
        <f t="shared" ref="U160" si="240">IF(T160&gt;U$179,0,1)</f>
        <v>0</v>
      </c>
    </row>
    <row r="161" spans="1:21" x14ac:dyDescent="0.25">
      <c r="A161" s="4" t="s">
        <v>299</v>
      </c>
      <c r="B161" s="12">
        <v>26.14</v>
      </c>
      <c r="C161" s="4">
        <f t="shared" si="192"/>
        <v>0</v>
      </c>
      <c r="D161" s="4">
        <v>6.65</v>
      </c>
      <c r="E161" s="4">
        <f t="shared" ref="E161" si="241">IF(D161&gt;E$179,0,1)</f>
        <v>0</v>
      </c>
      <c r="F161" s="4">
        <v>7.13</v>
      </c>
      <c r="G161" s="4">
        <f t="shared" ref="G161" si="242">IF(F161&gt;G$179,0,1)</f>
        <v>1</v>
      </c>
      <c r="H161" s="4">
        <v>9.23</v>
      </c>
      <c r="I161" s="4">
        <f t="shared" si="195"/>
        <v>1</v>
      </c>
      <c r="J161" s="4">
        <v>9.1300000000000008</v>
      </c>
      <c r="K161" s="4">
        <f t="shared" si="195"/>
        <v>0</v>
      </c>
      <c r="L161" s="4">
        <v>9.73</v>
      </c>
      <c r="M161" s="4">
        <f t="shared" si="196"/>
        <v>0</v>
      </c>
      <c r="N161">
        <v>10.89</v>
      </c>
      <c r="O161" s="4">
        <f t="shared" si="197"/>
        <v>1</v>
      </c>
      <c r="P161">
        <v>4.95</v>
      </c>
      <c r="Q161" s="4">
        <f t="shared" ref="Q161" si="243">IF(P161&gt;Q$179,0,1)</f>
        <v>0</v>
      </c>
      <c r="R161">
        <v>5.61</v>
      </c>
      <c r="S161" s="4">
        <f t="shared" ref="S161" si="244">IF(R161&gt;S$179,0,1)</f>
        <v>0</v>
      </c>
      <c r="T161">
        <v>7.83</v>
      </c>
      <c r="U161" s="4">
        <f t="shared" ref="U161" si="245">IF(T161&gt;U$179,0,1)</f>
        <v>1</v>
      </c>
    </row>
    <row r="162" spans="1:21" x14ac:dyDescent="0.25">
      <c r="A162" s="4" t="s">
        <v>300</v>
      </c>
      <c r="B162" s="12">
        <v>31.68</v>
      </c>
      <c r="C162" s="4">
        <f t="shared" si="192"/>
        <v>0</v>
      </c>
      <c r="D162" s="4">
        <v>5.64</v>
      </c>
      <c r="E162" s="4">
        <f t="shared" ref="E162" si="246">IF(D162&gt;E$179,0,1)</f>
        <v>1</v>
      </c>
      <c r="F162" s="4">
        <v>7.26</v>
      </c>
      <c r="G162" s="4">
        <f t="shared" ref="G162" si="247">IF(F162&gt;G$179,0,1)</f>
        <v>1</v>
      </c>
      <c r="H162" s="4">
        <v>13.14</v>
      </c>
      <c r="I162" s="4">
        <f t="shared" si="195"/>
        <v>0</v>
      </c>
      <c r="J162" s="4">
        <v>9.27</v>
      </c>
      <c r="K162" s="4">
        <f t="shared" si="195"/>
        <v>0</v>
      </c>
      <c r="L162" s="4">
        <v>10.83</v>
      </c>
      <c r="M162" s="4">
        <f t="shared" si="196"/>
        <v>0</v>
      </c>
      <c r="N162">
        <v>16.3</v>
      </c>
      <c r="O162" s="4">
        <f t="shared" si="197"/>
        <v>0</v>
      </c>
      <c r="P162">
        <v>3.79</v>
      </c>
      <c r="Q162" s="4">
        <f t="shared" ref="Q162" si="248">IF(P162&gt;Q$179,0,1)</f>
        <v>0</v>
      </c>
      <c r="R162">
        <v>4.82</v>
      </c>
      <c r="S162" s="4">
        <f t="shared" ref="S162" si="249">IF(R162&gt;S$179,0,1)</f>
        <v>0</v>
      </c>
      <c r="T162">
        <v>9.2899999999999991</v>
      </c>
      <c r="U162" s="4">
        <f t="shared" ref="U162" si="250">IF(T162&gt;U$179,0,1)</f>
        <v>0</v>
      </c>
    </row>
    <row r="163" spans="1:21" x14ac:dyDescent="0.25">
      <c r="A163" s="4" t="s">
        <v>301</v>
      </c>
      <c r="B163" s="12">
        <v>75.69</v>
      </c>
      <c r="C163" s="4">
        <f t="shared" si="192"/>
        <v>0</v>
      </c>
      <c r="D163" s="4">
        <v>6.1</v>
      </c>
      <c r="E163" s="4">
        <f t="shared" ref="E163" si="251">IF(D163&gt;E$179,0,1)</f>
        <v>1</v>
      </c>
      <c r="F163" s="4">
        <v>7.66</v>
      </c>
      <c r="G163" s="4">
        <f t="shared" ref="G163" si="252">IF(F163&gt;G$179,0,1)</f>
        <v>0</v>
      </c>
      <c r="H163" s="4">
        <v>9.74</v>
      </c>
      <c r="I163" s="4">
        <f t="shared" si="195"/>
        <v>1</v>
      </c>
      <c r="J163" s="4">
        <v>8.26</v>
      </c>
      <c r="K163" s="4">
        <f t="shared" si="195"/>
        <v>1</v>
      </c>
      <c r="L163" s="4">
        <v>9.56</v>
      </c>
      <c r="M163" s="4">
        <f t="shared" si="196"/>
        <v>0</v>
      </c>
      <c r="N163">
        <v>12.56</v>
      </c>
      <c r="O163" s="4">
        <f t="shared" si="197"/>
        <v>0</v>
      </c>
      <c r="P163">
        <v>4.29</v>
      </c>
      <c r="Q163" s="4">
        <f t="shared" ref="Q163" si="253">IF(P163&gt;Q$179,0,1)</f>
        <v>0</v>
      </c>
      <c r="R163">
        <v>4.91</v>
      </c>
      <c r="S163" s="4">
        <f t="shared" ref="S163" si="254">IF(R163&gt;S$179,0,1)</f>
        <v>0</v>
      </c>
      <c r="T163">
        <v>8.02</v>
      </c>
      <c r="U163" s="4">
        <f t="shared" ref="U163" si="255">IF(T163&gt;U$179,0,1)</f>
        <v>1</v>
      </c>
    </row>
    <row r="164" spans="1:21" x14ac:dyDescent="0.25">
      <c r="A164" s="4" t="s">
        <v>356</v>
      </c>
      <c r="B164" s="12">
        <v>33.07</v>
      </c>
      <c r="C164" s="4">
        <f t="shared" si="192"/>
        <v>0</v>
      </c>
      <c r="D164" s="4">
        <v>6.53</v>
      </c>
      <c r="E164" s="4">
        <f t="shared" ref="E164" si="256">IF(D164&gt;E$179,0,1)</f>
        <v>0</v>
      </c>
      <c r="F164" s="4">
        <v>9.32</v>
      </c>
      <c r="G164" s="4">
        <f t="shared" ref="G164" si="257">IF(F164&gt;G$179,0,1)</f>
        <v>0</v>
      </c>
      <c r="H164" s="4">
        <v>12.7</v>
      </c>
      <c r="I164" s="4">
        <f t="shared" si="195"/>
        <v>0</v>
      </c>
      <c r="J164" s="4">
        <v>11.02</v>
      </c>
      <c r="K164" s="4">
        <f t="shared" si="195"/>
        <v>0</v>
      </c>
      <c r="L164" s="4">
        <v>12.33</v>
      </c>
      <c r="M164" s="4">
        <f t="shared" si="196"/>
        <v>0</v>
      </c>
      <c r="N164">
        <v>16.52</v>
      </c>
      <c r="O164" s="4">
        <f t="shared" si="197"/>
        <v>0</v>
      </c>
      <c r="P164">
        <v>5.08</v>
      </c>
      <c r="Q164" s="4">
        <f t="shared" ref="Q164" si="258">IF(P164&gt;Q$179,0,1)</f>
        <v>0</v>
      </c>
      <c r="R164">
        <v>4.99</v>
      </c>
      <c r="S164" s="4">
        <f t="shared" ref="S164" si="259">IF(R164&gt;S$179,0,1)</f>
        <v>0</v>
      </c>
      <c r="T164">
        <v>9.2200000000000006</v>
      </c>
      <c r="U164" s="4">
        <f t="shared" ref="U164" si="260">IF(T164&gt;U$179,0,1)</f>
        <v>0</v>
      </c>
    </row>
    <row r="165" spans="1:21" x14ac:dyDescent="0.25">
      <c r="A165" s="4" t="s">
        <v>357</v>
      </c>
      <c r="B165" s="12">
        <v>61.93</v>
      </c>
      <c r="C165" s="4">
        <f t="shared" si="192"/>
        <v>0</v>
      </c>
      <c r="D165" s="4">
        <v>7.3</v>
      </c>
      <c r="E165" s="4">
        <f t="shared" ref="E165" si="261">IF(D165&gt;E$179,0,1)</f>
        <v>0</v>
      </c>
      <c r="F165" s="4">
        <v>8.02</v>
      </c>
      <c r="G165" s="4">
        <f t="shared" ref="G165" si="262">IF(F165&gt;G$179,0,1)</f>
        <v>0</v>
      </c>
      <c r="H165" s="4">
        <v>12.13</v>
      </c>
      <c r="I165" s="4">
        <f t="shared" si="195"/>
        <v>0</v>
      </c>
      <c r="J165" s="4">
        <v>9.31</v>
      </c>
      <c r="K165" s="4">
        <f t="shared" si="195"/>
        <v>0</v>
      </c>
      <c r="L165" s="4">
        <v>10.74</v>
      </c>
      <c r="M165" s="4">
        <f t="shared" si="196"/>
        <v>0</v>
      </c>
      <c r="N165">
        <v>16.649999999999999</v>
      </c>
      <c r="O165" s="4">
        <f t="shared" si="197"/>
        <v>0</v>
      </c>
      <c r="P165">
        <v>5.72</v>
      </c>
      <c r="Q165" s="4">
        <f t="shared" ref="Q165" si="263">IF(P165&gt;Q$179,0,1)</f>
        <v>0</v>
      </c>
      <c r="R165">
        <v>6.84</v>
      </c>
      <c r="S165" s="4">
        <f t="shared" ref="S165" si="264">IF(R165&gt;S$179,0,1)</f>
        <v>0</v>
      </c>
      <c r="T165">
        <v>10.32</v>
      </c>
      <c r="U165" s="4">
        <f t="shared" ref="U165" si="265">IF(T165&gt;U$179,0,1)</f>
        <v>0</v>
      </c>
    </row>
    <row r="166" spans="1:21" x14ac:dyDescent="0.25">
      <c r="A166" s="4" t="s">
        <v>358</v>
      </c>
      <c r="B166" s="12">
        <v>35.5</v>
      </c>
      <c r="C166" s="4">
        <f t="shared" si="192"/>
        <v>0</v>
      </c>
      <c r="D166" s="4">
        <v>7.74</v>
      </c>
      <c r="E166" s="4">
        <f t="shared" ref="E166" si="266">IF(D166&gt;E$179,0,1)</f>
        <v>0</v>
      </c>
      <c r="F166" s="4">
        <v>8.82</v>
      </c>
      <c r="G166" s="4">
        <f t="shared" ref="G166" si="267">IF(F166&gt;G$179,0,1)</f>
        <v>0</v>
      </c>
      <c r="H166" s="4">
        <v>17.22</v>
      </c>
      <c r="I166" s="4">
        <f t="shared" si="195"/>
        <v>0</v>
      </c>
      <c r="J166" s="4">
        <v>11.51</v>
      </c>
      <c r="K166" s="4">
        <f t="shared" si="195"/>
        <v>0</v>
      </c>
      <c r="L166" s="4">
        <v>11.03</v>
      </c>
      <c r="M166" s="4">
        <f t="shared" si="196"/>
        <v>0</v>
      </c>
      <c r="N166">
        <v>15.42</v>
      </c>
      <c r="O166" s="4">
        <f t="shared" si="197"/>
        <v>0</v>
      </c>
      <c r="P166">
        <v>7.37</v>
      </c>
      <c r="Q166" s="4">
        <f t="shared" ref="Q166" si="268">IF(P166&gt;Q$179,0,1)</f>
        <v>0</v>
      </c>
      <c r="R166">
        <v>6.66</v>
      </c>
      <c r="S166" s="4">
        <f t="shared" ref="S166" si="269">IF(R166&gt;S$179,0,1)</f>
        <v>0</v>
      </c>
      <c r="T166">
        <v>11.92</v>
      </c>
      <c r="U166" s="4">
        <f t="shared" ref="U166" si="270">IF(T166&gt;U$179,0,1)</f>
        <v>0</v>
      </c>
    </row>
    <row r="167" spans="1:21" x14ac:dyDescent="0.25">
      <c r="A167" s="4" t="s">
        <v>91</v>
      </c>
      <c r="B167" s="12">
        <v>18.600000000000001</v>
      </c>
      <c r="C167" s="4">
        <f t="shared" si="192"/>
        <v>0</v>
      </c>
      <c r="D167" s="4">
        <v>6.84</v>
      </c>
      <c r="E167" s="4">
        <f t="shared" ref="E167" si="271">IF(D167&gt;E$179,0,1)</f>
        <v>0</v>
      </c>
      <c r="F167" s="4">
        <v>10.82</v>
      </c>
      <c r="G167" s="4">
        <f t="shared" ref="G167" si="272">IF(F167&gt;G$179,0,1)</f>
        <v>0</v>
      </c>
      <c r="H167" s="4">
        <v>21.84</v>
      </c>
      <c r="I167" s="4">
        <f t="shared" si="195"/>
        <v>0</v>
      </c>
      <c r="J167" s="4">
        <v>10.11</v>
      </c>
      <c r="K167" s="4">
        <f t="shared" si="195"/>
        <v>0</v>
      </c>
      <c r="L167" s="4">
        <v>13.31</v>
      </c>
      <c r="M167" s="4">
        <f t="shared" si="196"/>
        <v>0</v>
      </c>
      <c r="N167">
        <v>22.78</v>
      </c>
      <c r="O167" s="4">
        <f t="shared" si="197"/>
        <v>0</v>
      </c>
      <c r="P167">
        <v>5.96</v>
      </c>
      <c r="Q167" s="4">
        <f t="shared" ref="Q167" si="273">IF(P167&gt;Q$179,0,1)</f>
        <v>0</v>
      </c>
      <c r="R167">
        <v>6.78</v>
      </c>
      <c r="S167" s="4">
        <f t="shared" ref="S167" si="274">IF(R167&gt;S$179,0,1)</f>
        <v>0</v>
      </c>
      <c r="T167">
        <v>14.81</v>
      </c>
      <c r="U167" s="4">
        <f t="shared" ref="U167" si="275">IF(T167&gt;U$179,0,1)</f>
        <v>0</v>
      </c>
    </row>
    <row r="168" spans="1:21" x14ac:dyDescent="0.25">
      <c r="A168" s="4" t="s">
        <v>295</v>
      </c>
      <c r="B168" s="12">
        <v>34.03</v>
      </c>
      <c r="C168" s="4">
        <f t="shared" si="192"/>
        <v>0</v>
      </c>
      <c r="D168" s="4">
        <v>1.68</v>
      </c>
      <c r="E168" s="4">
        <f t="shared" ref="E168" si="276">IF(D168&gt;E$179,0,1)</f>
        <v>1</v>
      </c>
      <c r="F168" s="4">
        <v>2.0499999999999998</v>
      </c>
      <c r="G168" s="4">
        <f t="shared" ref="G168" si="277">IF(F168&gt;G$179,0,1)</f>
        <v>1</v>
      </c>
      <c r="H168" s="4">
        <v>3.93</v>
      </c>
      <c r="I168" s="4">
        <f t="shared" si="195"/>
        <v>1</v>
      </c>
      <c r="J168" s="4">
        <v>2.64</v>
      </c>
      <c r="K168" s="4">
        <f t="shared" si="195"/>
        <v>1</v>
      </c>
      <c r="L168" s="4">
        <v>2.99</v>
      </c>
      <c r="M168" s="4">
        <f t="shared" si="196"/>
        <v>1</v>
      </c>
      <c r="N168">
        <v>4.4400000000000004</v>
      </c>
      <c r="O168" s="4">
        <f t="shared" si="197"/>
        <v>1</v>
      </c>
      <c r="P168">
        <v>1.04</v>
      </c>
      <c r="Q168" s="4">
        <f t="shared" ref="Q168" si="278">IF(P168&gt;Q$179,0,1)</f>
        <v>1</v>
      </c>
      <c r="R168">
        <v>1.22</v>
      </c>
      <c r="S168" s="4">
        <f t="shared" ref="S168" si="279">IF(R168&gt;S$179,0,1)</f>
        <v>1</v>
      </c>
      <c r="T168">
        <v>2.33</v>
      </c>
      <c r="U168" s="4">
        <f t="shared" ref="U168" si="280">IF(T168&gt;U$179,0,1)</f>
        <v>1</v>
      </c>
    </row>
    <row r="169" spans="1:21" x14ac:dyDescent="0.25">
      <c r="A169" s="4" t="s">
        <v>296</v>
      </c>
      <c r="B169" s="12">
        <v>37.549999999999997</v>
      </c>
      <c r="C169" s="4">
        <f t="shared" ref="C169:C176" si="281">IF(B169&gt;C$179,0,1)</f>
        <v>0</v>
      </c>
      <c r="D169" s="4">
        <v>6.84</v>
      </c>
      <c r="E169" s="4">
        <f t="shared" ref="E169" si="282">IF(D169&gt;E$179,0,1)</f>
        <v>0</v>
      </c>
      <c r="F169" s="4">
        <v>7.92</v>
      </c>
      <c r="G169" s="4">
        <f t="shared" ref="G169" si="283">IF(F169&gt;G$179,0,1)</f>
        <v>0</v>
      </c>
      <c r="H169" s="4">
        <v>11.93</v>
      </c>
      <c r="I169" s="4">
        <f t="shared" si="195"/>
        <v>0</v>
      </c>
      <c r="J169" s="4">
        <v>9.15</v>
      </c>
      <c r="K169" s="4">
        <f t="shared" si="195"/>
        <v>0</v>
      </c>
      <c r="L169" s="4">
        <v>9.9600000000000009</v>
      </c>
      <c r="M169" s="4">
        <f t="shared" si="196"/>
        <v>0</v>
      </c>
      <c r="N169">
        <v>15.11</v>
      </c>
      <c r="O169" s="4">
        <f t="shared" si="197"/>
        <v>0</v>
      </c>
      <c r="P169">
        <v>4.57</v>
      </c>
      <c r="Q169" s="4">
        <f t="shared" ref="Q169" si="284">IF(P169&gt;Q$179,0,1)</f>
        <v>0</v>
      </c>
      <c r="R169">
        <v>5.79</v>
      </c>
      <c r="S169" s="4">
        <f t="shared" ref="S169" si="285">IF(R169&gt;S$179,0,1)</f>
        <v>0</v>
      </c>
      <c r="T169">
        <v>8.5500000000000007</v>
      </c>
      <c r="U169" s="4">
        <f t="shared" ref="U169" si="286">IF(T169&gt;U$179,0,1)</f>
        <v>1</v>
      </c>
    </row>
    <row r="170" spans="1:21" x14ac:dyDescent="0.25">
      <c r="A170" s="4" t="s">
        <v>297</v>
      </c>
      <c r="B170" s="12">
        <v>39.979999999999997</v>
      </c>
      <c r="C170" s="4">
        <f t="shared" si="281"/>
        <v>0</v>
      </c>
      <c r="D170" s="4">
        <v>6.78</v>
      </c>
      <c r="E170" s="4">
        <f t="shared" ref="E170" si="287">IF(D170&gt;E$179,0,1)</f>
        <v>0</v>
      </c>
      <c r="F170" s="4">
        <v>8.09</v>
      </c>
      <c r="G170" s="4">
        <f t="shared" ref="G170" si="288">IF(F170&gt;G$179,0,1)</f>
        <v>0</v>
      </c>
      <c r="H170" s="4">
        <v>12.21</v>
      </c>
      <c r="I170" s="4">
        <f t="shared" si="195"/>
        <v>0</v>
      </c>
      <c r="J170" s="4">
        <v>9.49</v>
      </c>
      <c r="K170" s="4">
        <f t="shared" si="195"/>
        <v>0</v>
      </c>
      <c r="L170" s="4">
        <v>10.96</v>
      </c>
      <c r="M170" s="4">
        <f t="shared" si="196"/>
        <v>0</v>
      </c>
      <c r="N170">
        <v>15.26</v>
      </c>
      <c r="O170" s="4">
        <f t="shared" si="197"/>
        <v>0</v>
      </c>
      <c r="P170">
        <v>5.27</v>
      </c>
      <c r="Q170" s="4">
        <f t="shared" ref="Q170" si="289">IF(P170&gt;Q$179,0,1)</f>
        <v>0</v>
      </c>
      <c r="R170">
        <v>6.46</v>
      </c>
      <c r="S170" s="4">
        <f t="shared" ref="S170" si="290">IF(R170&gt;S$179,0,1)</f>
        <v>0</v>
      </c>
      <c r="T170">
        <v>11.08</v>
      </c>
      <c r="U170" s="4">
        <f t="shared" ref="U170" si="291">IF(T170&gt;U$179,0,1)</f>
        <v>0</v>
      </c>
    </row>
    <row r="171" spans="1:21" x14ac:dyDescent="0.25">
      <c r="A171" s="4" t="s">
        <v>302</v>
      </c>
      <c r="B171" s="12">
        <v>45.18</v>
      </c>
      <c r="C171" s="4">
        <f t="shared" si="281"/>
        <v>0</v>
      </c>
      <c r="D171" s="4">
        <v>6.51</v>
      </c>
      <c r="E171" s="4">
        <f t="shared" ref="E171" si="292">IF(D171&gt;E$179,0,1)</f>
        <v>0</v>
      </c>
      <c r="F171" s="4">
        <v>7.86</v>
      </c>
      <c r="G171" s="4">
        <f t="shared" ref="G171" si="293">IF(F171&gt;G$179,0,1)</f>
        <v>0</v>
      </c>
      <c r="H171" s="4">
        <v>11.39</v>
      </c>
      <c r="I171" s="4">
        <f t="shared" si="195"/>
        <v>1</v>
      </c>
      <c r="J171" s="4">
        <v>8.75</v>
      </c>
      <c r="K171" s="4">
        <f t="shared" si="195"/>
        <v>0</v>
      </c>
      <c r="L171" s="4">
        <v>9.8699999999999992</v>
      </c>
      <c r="M171" s="4">
        <f t="shared" si="196"/>
        <v>0</v>
      </c>
      <c r="N171">
        <v>13.48</v>
      </c>
      <c r="O171" s="4">
        <f t="shared" si="197"/>
        <v>0</v>
      </c>
      <c r="P171">
        <v>5.83</v>
      </c>
      <c r="Q171" s="4">
        <f t="shared" ref="Q171" si="294">IF(P171&gt;Q$179,0,1)</f>
        <v>0</v>
      </c>
      <c r="R171">
        <v>6.71</v>
      </c>
      <c r="S171" s="4">
        <f t="shared" ref="S171" si="295">IF(R171&gt;S$179,0,1)</f>
        <v>0</v>
      </c>
      <c r="T171">
        <v>9.39</v>
      </c>
      <c r="U171" s="4">
        <f t="shared" ref="U171" si="296">IF(T171&gt;U$179,0,1)</f>
        <v>0</v>
      </c>
    </row>
    <row r="172" spans="1:21" x14ac:dyDescent="0.25">
      <c r="A172" s="4" t="s">
        <v>303</v>
      </c>
      <c r="B172" s="12">
        <v>36.85</v>
      </c>
      <c r="C172" s="4">
        <f t="shared" si="281"/>
        <v>0</v>
      </c>
      <c r="D172" s="4">
        <v>4.62</v>
      </c>
      <c r="E172" s="4">
        <f t="shared" ref="E172" si="297">IF(D172&gt;E$179,0,1)</f>
        <v>1</v>
      </c>
      <c r="F172" s="4">
        <v>5.03</v>
      </c>
      <c r="G172" s="4">
        <f t="shared" ref="G172" si="298">IF(F172&gt;G$179,0,1)</f>
        <v>1</v>
      </c>
      <c r="H172" s="4">
        <v>6.54</v>
      </c>
      <c r="I172" s="4">
        <f t="shared" si="195"/>
        <v>1</v>
      </c>
      <c r="J172" s="4">
        <v>6.4</v>
      </c>
      <c r="K172" s="4">
        <f t="shared" si="195"/>
        <v>1</v>
      </c>
      <c r="L172" s="4">
        <v>6.65</v>
      </c>
      <c r="M172" s="4">
        <f t="shared" si="196"/>
        <v>1</v>
      </c>
      <c r="N172">
        <v>7.89</v>
      </c>
      <c r="O172" s="4">
        <f t="shared" si="197"/>
        <v>1</v>
      </c>
      <c r="P172">
        <v>3.76</v>
      </c>
      <c r="Q172" s="4">
        <f t="shared" ref="Q172" si="299">IF(P172&gt;Q$179,0,1)</f>
        <v>0</v>
      </c>
      <c r="R172">
        <v>4.33</v>
      </c>
      <c r="S172" s="4">
        <f t="shared" ref="S172" si="300">IF(R172&gt;S$179,0,1)</f>
        <v>1</v>
      </c>
      <c r="T172">
        <v>5.72</v>
      </c>
      <c r="U172" s="4">
        <f t="shared" ref="U172" si="301">IF(T172&gt;U$179,0,1)</f>
        <v>1</v>
      </c>
    </row>
    <row r="173" spans="1:21" x14ac:dyDescent="0.25">
      <c r="A173" s="4" t="s">
        <v>304</v>
      </c>
      <c r="B173" s="12">
        <v>90.28</v>
      </c>
      <c r="C173" s="4">
        <f t="shared" si="281"/>
        <v>0</v>
      </c>
      <c r="D173" s="4">
        <v>3.3</v>
      </c>
      <c r="E173" s="4">
        <f t="shared" ref="E173" si="302">IF(D173&gt;E$179,0,1)</f>
        <v>1</v>
      </c>
      <c r="F173" s="4">
        <v>3.89</v>
      </c>
      <c r="G173" s="4">
        <f t="shared" ref="G173" si="303">IF(F173&gt;G$179,0,1)</f>
        <v>1</v>
      </c>
      <c r="H173" s="4">
        <v>5.6</v>
      </c>
      <c r="I173" s="4">
        <f t="shared" si="195"/>
        <v>1</v>
      </c>
      <c r="J173" s="4">
        <v>4.47</v>
      </c>
      <c r="K173" s="4">
        <f t="shared" si="195"/>
        <v>1</v>
      </c>
      <c r="L173" s="4">
        <v>5.24</v>
      </c>
      <c r="M173" s="4">
        <f t="shared" si="196"/>
        <v>1</v>
      </c>
      <c r="N173">
        <v>6.9</v>
      </c>
      <c r="O173" s="4">
        <f t="shared" si="197"/>
        <v>1</v>
      </c>
      <c r="P173">
        <v>1.74</v>
      </c>
      <c r="Q173" s="4">
        <f t="shared" ref="Q173" si="304">IF(P173&gt;Q$179,0,1)</f>
        <v>1</v>
      </c>
      <c r="R173">
        <v>2.25</v>
      </c>
      <c r="S173" s="4">
        <f t="shared" ref="S173" si="305">IF(R173&gt;S$179,0,1)</f>
        <v>1</v>
      </c>
      <c r="T173">
        <v>4.2</v>
      </c>
      <c r="U173" s="4">
        <f t="shared" ref="U173" si="306">IF(T173&gt;U$179,0,1)</f>
        <v>1</v>
      </c>
    </row>
    <row r="174" spans="1:21" x14ac:dyDescent="0.25">
      <c r="A174" t="s">
        <v>307</v>
      </c>
      <c r="B174" s="12">
        <v>11.25</v>
      </c>
      <c r="C174" s="4">
        <f t="shared" si="281"/>
        <v>0</v>
      </c>
      <c r="D174" s="4">
        <v>14.91</v>
      </c>
      <c r="E174" s="4">
        <f t="shared" ref="E174" si="307">IF(D174&gt;E$179,0,1)</f>
        <v>0</v>
      </c>
      <c r="F174" s="4">
        <v>18.68</v>
      </c>
      <c r="G174" s="4">
        <f t="shared" ref="G174" si="308">IF(F174&gt;G$179,0,1)</f>
        <v>0</v>
      </c>
      <c r="H174" s="4">
        <v>26.49</v>
      </c>
      <c r="I174" s="4">
        <f t="shared" si="195"/>
        <v>0</v>
      </c>
      <c r="J174" s="4">
        <v>20.7</v>
      </c>
      <c r="K174" s="4">
        <f t="shared" si="195"/>
        <v>0</v>
      </c>
      <c r="L174" s="4">
        <v>21.32</v>
      </c>
      <c r="M174" s="4">
        <f t="shared" si="196"/>
        <v>0</v>
      </c>
      <c r="N174">
        <v>27.1</v>
      </c>
      <c r="O174" s="4">
        <f t="shared" si="197"/>
        <v>0</v>
      </c>
      <c r="P174">
        <v>12.81</v>
      </c>
      <c r="Q174" s="4">
        <f t="shared" ref="Q174" si="309">IF(P174&gt;Q$179,0,1)</f>
        <v>0</v>
      </c>
      <c r="R174">
        <v>16.12</v>
      </c>
      <c r="S174" s="4">
        <f t="shared" ref="S174" si="310">IF(R174&gt;S$179,0,1)</f>
        <v>0</v>
      </c>
      <c r="T174">
        <v>24.93</v>
      </c>
      <c r="U174" s="4">
        <f t="shared" ref="U174" si="311">IF(T174&gt;U$179,0,1)</f>
        <v>0</v>
      </c>
    </row>
    <row r="175" spans="1:21" x14ac:dyDescent="0.25">
      <c r="A175" t="s">
        <v>308</v>
      </c>
      <c r="B175" s="12">
        <v>33.89</v>
      </c>
      <c r="C175" s="4">
        <f t="shared" si="281"/>
        <v>0</v>
      </c>
      <c r="D175" s="4">
        <v>8.6</v>
      </c>
      <c r="E175" s="4">
        <f t="shared" ref="E175" si="312">IF(D175&gt;E$179,0,1)</f>
        <v>0</v>
      </c>
      <c r="F175" s="4">
        <v>10.76</v>
      </c>
      <c r="G175" s="4">
        <f t="shared" ref="G175" si="313">IF(F175&gt;G$179,0,1)</f>
        <v>0</v>
      </c>
      <c r="H175" s="4">
        <v>22.04</v>
      </c>
      <c r="I175" s="4">
        <f t="shared" si="195"/>
        <v>0</v>
      </c>
      <c r="J175" s="4">
        <v>12.78</v>
      </c>
      <c r="K175" s="4">
        <f t="shared" si="195"/>
        <v>0</v>
      </c>
      <c r="L175" s="4">
        <v>14</v>
      </c>
      <c r="M175" s="4">
        <f t="shared" si="196"/>
        <v>0</v>
      </c>
      <c r="N175">
        <v>22.13</v>
      </c>
      <c r="O175" s="4">
        <f t="shared" si="197"/>
        <v>0</v>
      </c>
      <c r="P175">
        <v>8.6199999999999992</v>
      </c>
      <c r="Q175" s="4">
        <f t="shared" ref="Q175" si="314">IF(P175&gt;Q$179,0,1)</f>
        <v>0</v>
      </c>
      <c r="R175">
        <v>10.4</v>
      </c>
      <c r="S175" s="4">
        <f t="shared" ref="S175" si="315">IF(R175&gt;S$179,0,1)</f>
        <v>0</v>
      </c>
      <c r="T175">
        <v>19.149999999999999</v>
      </c>
      <c r="U175" s="4">
        <f t="shared" ref="U175" si="316">IF(T175&gt;U$179,0,1)</f>
        <v>0</v>
      </c>
    </row>
    <row r="176" spans="1:21" x14ac:dyDescent="0.25">
      <c r="A176" t="s">
        <v>309</v>
      </c>
      <c r="B176" s="12">
        <v>13.82</v>
      </c>
      <c r="C176" s="4">
        <f t="shared" si="281"/>
        <v>0</v>
      </c>
      <c r="D176" s="4">
        <v>16.87</v>
      </c>
      <c r="E176" s="4">
        <f t="shared" ref="E176" si="317">IF(D176&gt;E$179,0,1)</f>
        <v>0</v>
      </c>
      <c r="F176" s="4">
        <v>19.39</v>
      </c>
      <c r="G176" s="4">
        <f t="shared" ref="G176" si="318">IF(F176&gt;G$179,0,1)</f>
        <v>0</v>
      </c>
      <c r="H176" s="4">
        <v>26.07</v>
      </c>
      <c r="I176" s="4">
        <f t="shared" si="195"/>
        <v>0</v>
      </c>
      <c r="J176" s="4">
        <v>22.25</v>
      </c>
      <c r="K176" s="4">
        <f t="shared" si="195"/>
        <v>0</v>
      </c>
      <c r="L176" s="4">
        <v>22.56</v>
      </c>
      <c r="M176" s="4">
        <f t="shared" si="196"/>
        <v>0</v>
      </c>
      <c r="N176">
        <v>29.16</v>
      </c>
      <c r="O176" s="4">
        <f t="shared" si="197"/>
        <v>0</v>
      </c>
      <c r="P176">
        <v>14.4</v>
      </c>
      <c r="Q176" s="4">
        <f t="shared" ref="Q176" si="319">IF(P176&gt;Q$179,0,1)</f>
        <v>0</v>
      </c>
      <c r="R176">
        <v>16.27</v>
      </c>
      <c r="S176" s="4">
        <f t="shared" ref="S176" si="320">IF(R176&gt;S$179,0,1)</f>
        <v>0</v>
      </c>
      <c r="T176">
        <v>23.44</v>
      </c>
      <c r="U176" s="4">
        <f t="shared" ref="U176" si="321">IF(T176&gt;U$179,0,1)</f>
        <v>0</v>
      </c>
    </row>
    <row r="177" spans="1:21" x14ac:dyDescent="0.25">
      <c r="A177" s="13" t="s">
        <v>220</v>
      </c>
      <c r="B177" s="13"/>
      <c r="C177" s="13">
        <f>SUM(C2:C85)</f>
        <v>70</v>
      </c>
      <c r="D177" s="13"/>
      <c r="E177" s="14">
        <f>SUM(E2:E85)</f>
        <v>13</v>
      </c>
      <c r="F177" s="13"/>
      <c r="G177" s="14">
        <f>SUM(G2:G85)</f>
        <v>8</v>
      </c>
      <c r="H177" s="13"/>
      <c r="I177" s="14">
        <f>SUM(I2:I85)</f>
        <v>12</v>
      </c>
      <c r="J177" s="13"/>
      <c r="K177" s="14">
        <f>SUM(K2:K85)</f>
        <v>13</v>
      </c>
      <c r="L177" s="13"/>
      <c r="M177" s="14">
        <f>SUM(M2:M85)</f>
        <v>10</v>
      </c>
      <c r="O177" s="14">
        <f>SUM(O2:O85)</f>
        <v>15</v>
      </c>
      <c r="Q177" s="14">
        <f>SUM(Q2:Q85)</f>
        <v>18</v>
      </c>
      <c r="S177" s="14">
        <f>SUM(S2:S85)</f>
        <v>13</v>
      </c>
      <c r="U177" s="14">
        <f>SUM(U2:U85)</f>
        <v>16</v>
      </c>
    </row>
    <row r="178" spans="1:21" x14ac:dyDescent="0.25">
      <c r="A178" s="13" t="s">
        <v>221</v>
      </c>
      <c r="B178" s="13"/>
      <c r="C178" s="13">
        <f>SUM(C88:C176)</f>
        <v>1</v>
      </c>
      <c r="D178" s="13"/>
      <c r="E178" s="14">
        <f>SUM(E88:E176)</f>
        <v>18</v>
      </c>
      <c r="F178" s="13"/>
      <c r="G178" s="14">
        <f>SUM(G88:G176)</f>
        <v>16</v>
      </c>
      <c r="H178" s="13"/>
      <c r="I178" s="14">
        <f>SUM(I88:I176)</f>
        <v>18</v>
      </c>
      <c r="J178" s="13"/>
      <c r="K178" s="14">
        <f>SUM(K88:K176)</f>
        <v>13</v>
      </c>
      <c r="L178" s="13"/>
      <c r="M178" s="14">
        <f>SUM(M88:M176)</f>
        <v>11</v>
      </c>
      <c r="O178" s="14">
        <f>SUM(O88:O176)</f>
        <v>11</v>
      </c>
      <c r="Q178" s="14">
        <f>SUM(Q88:Q176)</f>
        <v>8</v>
      </c>
      <c r="S178" s="14">
        <f>SUM(S88:S176)</f>
        <v>10</v>
      </c>
      <c r="U178" s="14">
        <f>SUM(U88:U176)</f>
        <v>17</v>
      </c>
    </row>
    <row r="179" spans="1:21" x14ac:dyDescent="0.25">
      <c r="A179" s="9" t="s">
        <v>228</v>
      </c>
      <c r="C179" s="17">
        <v>10</v>
      </c>
      <c r="D179" s="17"/>
      <c r="E179" s="16">
        <v>6.4860085102198681</v>
      </c>
      <c r="F179" s="17"/>
      <c r="G179" s="16">
        <v>7.5074536551290443</v>
      </c>
      <c r="H179" s="17"/>
      <c r="I179" s="16">
        <v>11.606145446005344</v>
      </c>
      <c r="J179" s="17"/>
      <c r="K179" s="16">
        <v>8.6532815842206041</v>
      </c>
      <c r="L179" s="17"/>
      <c r="M179" s="16">
        <v>9.411084861220365</v>
      </c>
      <c r="O179" s="16">
        <v>12.457952346865998</v>
      </c>
      <c r="Q179" s="16">
        <v>3.673267496597612</v>
      </c>
      <c r="S179" s="16">
        <v>4.5990425276565556</v>
      </c>
      <c r="U179" s="16">
        <v>8.887392118986412</v>
      </c>
    </row>
    <row r="180" spans="1:21" x14ac:dyDescent="0.25">
      <c r="A180" s="11" t="s">
        <v>165</v>
      </c>
      <c r="B180" s="11"/>
      <c r="C180" s="11">
        <f>C177+C178</f>
        <v>71</v>
      </c>
      <c r="D180" s="11"/>
      <c r="E180" s="11">
        <f t="shared" ref="E180" si="322">E177+E178</f>
        <v>31</v>
      </c>
      <c r="F180" s="11"/>
      <c r="G180" s="11">
        <f t="shared" ref="G180" si="323">G177+G178</f>
        <v>24</v>
      </c>
      <c r="H180" s="11"/>
      <c r="I180" s="11">
        <f t="shared" ref="I180:K180" si="324">I177+I178</f>
        <v>30</v>
      </c>
      <c r="J180" s="11"/>
      <c r="K180" s="11">
        <f t="shared" si="324"/>
        <v>26</v>
      </c>
      <c r="L180" s="11"/>
      <c r="M180" s="11">
        <f t="shared" ref="M180:O180" si="325">M177+M178</f>
        <v>21</v>
      </c>
      <c r="O180" s="11">
        <f t="shared" si="325"/>
        <v>26</v>
      </c>
      <c r="Q180" s="11">
        <f t="shared" ref="Q180" si="326">Q177+Q178</f>
        <v>26</v>
      </c>
      <c r="S180" s="11">
        <f t="shared" ref="S180" si="327">S177+S178</f>
        <v>23</v>
      </c>
      <c r="U180" s="11">
        <f t="shared" ref="U180" si="328">U177+U178</f>
        <v>33</v>
      </c>
    </row>
    <row r="181" spans="1:21" x14ac:dyDescent="0.25">
      <c r="B181" s="1" t="s">
        <v>227</v>
      </c>
      <c r="C181" s="5" t="s">
        <v>369</v>
      </c>
      <c r="D181" s="30" t="s">
        <v>364</v>
      </c>
      <c r="E181" s="5" t="s">
        <v>369</v>
      </c>
      <c r="F181" s="30" t="s">
        <v>365</v>
      </c>
      <c r="G181" s="5" t="s">
        <v>369</v>
      </c>
      <c r="H181" s="30" t="s">
        <v>363</v>
      </c>
      <c r="I181" s="5" t="s">
        <v>369</v>
      </c>
      <c r="J181" s="30" t="s">
        <v>362</v>
      </c>
      <c r="K181" s="5" t="s">
        <v>369</v>
      </c>
      <c r="L181" s="30" t="s">
        <v>360</v>
      </c>
      <c r="M181" s="5" t="s">
        <v>369</v>
      </c>
      <c r="N181" s="30" t="s">
        <v>361</v>
      </c>
      <c r="O181" s="5" t="s">
        <v>369</v>
      </c>
      <c r="P181" s="30" t="s">
        <v>366</v>
      </c>
      <c r="Q181" s="5" t="s">
        <v>369</v>
      </c>
      <c r="R181" s="30" t="s">
        <v>367</v>
      </c>
      <c r="S181" s="5" t="s">
        <v>369</v>
      </c>
      <c r="T181" s="30" t="s">
        <v>368</v>
      </c>
      <c r="U181" s="5" t="s">
        <v>369</v>
      </c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4" spans="1:1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</sheetData>
  <conditionalFormatting sqref="O2:O85">
    <cfRule type="colorScale" priority="10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2:K85">
    <cfRule type="colorScale" priority="11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M2:M85">
    <cfRule type="colorScale" priority="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:I85">
    <cfRule type="colorScale" priority="11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E2:E85">
    <cfRule type="colorScale" priority="11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2:G85">
    <cfRule type="colorScale" priority="11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2:Q85">
    <cfRule type="colorScale" priority="12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2:S85">
    <cfRule type="colorScale" priority="12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2:U85">
    <cfRule type="colorScale" priority="12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O88:O176">
    <cfRule type="colorScale" priority="14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88:K176">
    <cfRule type="colorScale" priority="14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M88:M176">
    <cfRule type="colorScale" priority="14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88:I176">
    <cfRule type="colorScale" priority="14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88:G176">
    <cfRule type="colorScale" priority="15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E88:E176">
    <cfRule type="colorScale" priority="15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88:Q176">
    <cfRule type="colorScale" priority="15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88:S176">
    <cfRule type="colorScale" priority="15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88:U176">
    <cfRule type="colorScale" priority="15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E180:U180">
    <cfRule type="colorScale" priority="1">
      <colorScale>
        <cfvo type="min"/>
        <cfvo type="max"/>
        <color rgb="FF63BE7B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7"/>
  <sheetViews>
    <sheetView zoomScale="85" zoomScaleNormal="85" workbookViewId="0"/>
  </sheetViews>
  <sheetFormatPr defaultColWidth="11.42578125" defaultRowHeight="15" x14ac:dyDescent="0.25"/>
  <cols>
    <col min="1" max="1" width="33.28515625" style="40" customWidth="1"/>
    <col min="2" max="2" width="7.85546875" style="40" bestFit="1" customWidth="1"/>
    <col min="3" max="3" width="5.140625" style="40" bestFit="1" customWidth="1"/>
    <col min="4" max="4" width="7.140625" style="40" bestFit="1" customWidth="1"/>
    <col min="5" max="5" width="5.140625" style="40" bestFit="1" customWidth="1"/>
    <col min="6" max="6" width="7.140625" style="40" bestFit="1" customWidth="1"/>
    <col min="7" max="7" width="5.140625" style="40" bestFit="1" customWidth="1"/>
    <col min="8" max="8" width="18.140625" style="40" customWidth="1"/>
    <col min="9" max="9" width="5.140625" style="40" bestFit="1" customWidth="1"/>
    <col min="10" max="16384" width="11.42578125" style="40"/>
  </cols>
  <sheetData>
    <row r="1" spans="1:7" x14ac:dyDescent="0.25">
      <c r="A1" s="43" t="s">
        <v>32</v>
      </c>
      <c r="B1" s="31" t="s">
        <v>227</v>
      </c>
      <c r="C1" s="31" t="s">
        <v>369</v>
      </c>
      <c r="D1" s="32" t="s">
        <v>375</v>
      </c>
      <c r="E1" s="31" t="s">
        <v>369</v>
      </c>
      <c r="F1" s="32" t="s">
        <v>376</v>
      </c>
      <c r="G1" s="31" t="s">
        <v>369</v>
      </c>
    </row>
    <row r="2" spans="1:7" x14ac:dyDescent="0.25">
      <c r="A2" s="42" t="s">
        <v>315</v>
      </c>
      <c r="B2" s="12">
        <v>17.079999999999998</v>
      </c>
      <c r="C2" s="42">
        <f t="shared" ref="C2:C33" si="0">IF(B2&lt;C$172,0,1)</f>
        <v>1</v>
      </c>
      <c r="D2" s="40">
        <v>1.76</v>
      </c>
      <c r="E2" s="42">
        <f t="shared" ref="E2:E33" si="1">IF(D2&lt;E$172,0,1)</f>
        <v>0</v>
      </c>
      <c r="F2" s="40">
        <v>1.76</v>
      </c>
      <c r="G2" s="42">
        <f t="shared" ref="G2:G33" si="2">IF(F2&lt;G$172,0,1)</f>
        <v>0</v>
      </c>
    </row>
    <row r="3" spans="1:7" x14ac:dyDescent="0.25">
      <c r="A3" s="42" t="s">
        <v>314</v>
      </c>
      <c r="B3" s="12">
        <v>11.71</v>
      </c>
      <c r="C3" s="42">
        <f t="shared" si="0"/>
        <v>1</v>
      </c>
      <c r="D3" s="40">
        <v>3.26</v>
      </c>
      <c r="E3" s="42">
        <f t="shared" si="1"/>
        <v>0</v>
      </c>
      <c r="F3" s="40">
        <v>2.92</v>
      </c>
      <c r="G3" s="42">
        <f t="shared" si="2"/>
        <v>0</v>
      </c>
    </row>
    <row r="4" spans="1:7" x14ac:dyDescent="0.25">
      <c r="A4" s="42" t="s">
        <v>343</v>
      </c>
      <c r="B4" s="12">
        <v>26.36</v>
      </c>
      <c r="C4" s="42">
        <f t="shared" si="0"/>
        <v>1</v>
      </c>
      <c r="D4" s="40">
        <v>8.57</v>
      </c>
      <c r="E4" s="42">
        <f t="shared" si="1"/>
        <v>0</v>
      </c>
      <c r="F4" s="40">
        <v>5.75</v>
      </c>
      <c r="G4" s="42">
        <f t="shared" si="2"/>
        <v>0</v>
      </c>
    </row>
    <row r="5" spans="1:7" x14ac:dyDescent="0.25">
      <c r="A5" s="42" t="s">
        <v>344</v>
      </c>
      <c r="B5" s="12">
        <v>55.08</v>
      </c>
      <c r="C5" s="42">
        <f t="shared" si="0"/>
        <v>1</v>
      </c>
      <c r="D5" s="40">
        <v>13.77</v>
      </c>
      <c r="E5" s="42">
        <f t="shared" si="1"/>
        <v>1</v>
      </c>
      <c r="F5" s="40">
        <v>10.1</v>
      </c>
      <c r="G5" s="42">
        <f t="shared" si="2"/>
        <v>1</v>
      </c>
    </row>
    <row r="6" spans="1:7" x14ac:dyDescent="0.25">
      <c r="A6" s="42" t="s">
        <v>313</v>
      </c>
      <c r="B6" s="12">
        <v>20.79</v>
      </c>
      <c r="C6" s="42">
        <f t="shared" si="0"/>
        <v>1</v>
      </c>
      <c r="D6" s="40">
        <v>12.16</v>
      </c>
      <c r="E6" s="42">
        <f t="shared" si="1"/>
        <v>1</v>
      </c>
      <c r="F6" s="40">
        <v>7.75</v>
      </c>
      <c r="G6" s="42">
        <f t="shared" si="2"/>
        <v>1</v>
      </c>
    </row>
    <row r="7" spans="1:7" x14ac:dyDescent="0.25">
      <c r="A7" s="42" t="s">
        <v>316</v>
      </c>
      <c r="B7" s="12">
        <v>23.7</v>
      </c>
      <c r="C7" s="42">
        <f t="shared" si="0"/>
        <v>1</v>
      </c>
      <c r="D7" s="40">
        <v>7.59</v>
      </c>
      <c r="E7" s="42">
        <f t="shared" si="1"/>
        <v>0</v>
      </c>
      <c r="F7" s="40">
        <v>5.61</v>
      </c>
      <c r="G7" s="42">
        <f t="shared" si="2"/>
        <v>0</v>
      </c>
    </row>
    <row r="8" spans="1:7" x14ac:dyDescent="0.25">
      <c r="A8" s="42" t="s">
        <v>317</v>
      </c>
      <c r="B8" s="12">
        <v>38.68</v>
      </c>
      <c r="C8" s="42">
        <f t="shared" si="0"/>
        <v>1</v>
      </c>
      <c r="D8" s="40">
        <v>8.8800000000000008</v>
      </c>
      <c r="E8" s="42">
        <f t="shared" si="1"/>
        <v>0</v>
      </c>
      <c r="F8" s="40">
        <v>6.75</v>
      </c>
      <c r="G8" s="42">
        <f t="shared" si="2"/>
        <v>0</v>
      </c>
    </row>
    <row r="9" spans="1:7" x14ac:dyDescent="0.25">
      <c r="A9" s="42" t="s">
        <v>265</v>
      </c>
      <c r="B9" s="12">
        <v>61.96</v>
      </c>
      <c r="C9" s="42">
        <f t="shared" si="0"/>
        <v>1</v>
      </c>
      <c r="D9" s="42">
        <v>9.81</v>
      </c>
      <c r="E9" s="42">
        <f t="shared" si="1"/>
        <v>1</v>
      </c>
      <c r="F9" s="40">
        <v>7.43</v>
      </c>
      <c r="G9" s="42">
        <f t="shared" si="2"/>
        <v>1</v>
      </c>
    </row>
    <row r="10" spans="1:7" x14ac:dyDescent="0.25">
      <c r="A10" s="42" t="s">
        <v>318</v>
      </c>
      <c r="B10" s="12">
        <v>48.58</v>
      </c>
      <c r="C10" s="42">
        <f t="shared" si="0"/>
        <v>1</v>
      </c>
      <c r="D10" s="42">
        <v>5.75</v>
      </c>
      <c r="E10" s="42">
        <f t="shared" si="1"/>
        <v>0</v>
      </c>
      <c r="F10" s="40">
        <v>4.26</v>
      </c>
      <c r="G10" s="42">
        <f t="shared" si="2"/>
        <v>0</v>
      </c>
    </row>
    <row r="11" spans="1:7" x14ac:dyDescent="0.25">
      <c r="A11" s="42" t="s">
        <v>146</v>
      </c>
      <c r="B11" s="12">
        <v>75.23</v>
      </c>
      <c r="C11" s="42">
        <f t="shared" si="0"/>
        <v>1</v>
      </c>
      <c r="D11" s="42">
        <v>8.83</v>
      </c>
      <c r="E11" s="42">
        <f t="shared" si="1"/>
        <v>0</v>
      </c>
      <c r="F11" s="40">
        <v>7.04</v>
      </c>
      <c r="G11" s="42">
        <f t="shared" si="2"/>
        <v>0</v>
      </c>
    </row>
    <row r="12" spans="1:7" x14ac:dyDescent="0.25">
      <c r="A12" s="42" t="s">
        <v>147</v>
      </c>
      <c r="B12" s="12">
        <v>25.32</v>
      </c>
      <c r="C12" s="42">
        <f t="shared" si="0"/>
        <v>1</v>
      </c>
      <c r="D12" s="42">
        <v>5.28</v>
      </c>
      <c r="E12" s="42">
        <f t="shared" si="1"/>
        <v>0</v>
      </c>
      <c r="F12" s="40">
        <v>3.98</v>
      </c>
      <c r="G12" s="42">
        <f t="shared" si="2"/>
        <v>0</v>
      </c>
    </row>
    <row r="13" spans="1:7" x14ac:dyDescent="0.25">
      <c r="A13" s="42" t="s">
        <v>148</v>
      </c>
      <c r="B13" s="12">
        <v>67.05</v>
      </c>
      <c r="C13" s="42">
        <f t="shared" si="0"/>
        <v>1</v>
      </c>
      <c r="D13" s="42">
        <v>1.79</v>
      </c>
      <c r="E13" s="42">
        <f t="shared" si="1"/>
        <v>0</v>
      </c>
      <c r="F13" s="40">
        <v>1.5</v>
      </c>
      <c r="G13" s="42">
        <f t="shared" si="2"/>
        <v>0</v>
      </c>
    </row>
    <row r="14" spans="1:7" x14ac:dyDescent="0.25">
      <c r="A14" s="42" t="s">
        <v>342</v>
      </c>
      <c r="B14" s="12">
        <v>94.01</v>
      </c>
      <c r="C14" s="42">
        <f t="shared" si="0"/>
        <v>1</v>
      </c>
      <c r="D14" s="42">
        <v>13.77</v>
      </c>
      <c r="E14" s="42">
        <f t="shared" si="1"/>
        <v>1</v>
      </c>
      <c r="F14" s="40">
        <v>10.210000000000001</v>
      </c>
      <c r="G14" s="42">
        <f t="shared" si="2"/>
        <v>1</v>
      </c>
    </row>
    <row r="15" spans="1:7" x14ac:dyDescent="0.25">
      <c r="A15" s="42" t="s">
        <v>341</v>
      </c>
      <c r="B15" s="12">
        <v>88.13</v>
      </c>
      <c r="C15" s="42">
        <f t="shared" si="0"/>
        <v>1</v>
      </c>
      <c r="D15" s="42">
        <v>8.44</v>
      </c>
      <c r="E15" s="42">
        <f t="shared" si="1"/>
        <v>0</v>
      </c>
      <c r="F15" s="40">
        <v>6.45</v>
      </c>
      <c r="G15" s="42">
        <f t="shared" si="2"/>
        <v>0</v>
      </c>
    </row>
    <row r="16" spans="1:7" x14ac:dyDescent="0.25">
      <c r="A16" s="42" t="s">
        <v>6</v>
      </c>
      <c r="B16" s="12">
        <v>14.05</v>
      </c>
      <c r="C16" s="42">
        <f t="shared" si="0"/>
        <v>1</v>
      </c>
      <c r="D16" s="42">
        <v>2.86</v>
      </c>
      <c r="E16" s="42">
        <f t="shared" si="1"/>
        <v>0</v>
      </c>
      <c r="F16" s="40">
        <v>2.06</v>
      </c>
      <c r="G16" s="42">
        <f t="shared" si="2"/>
        <v>0</v>
      </c>
    </row>
    <row r="17" spans="1:7" x14ac:dyDescent="0.25">
      <c r="A17" s="42" t="s">
        <v>52</v>
      </c>
      <c r="B17" s="12">
        <v>31.95</v>
      </c>
      <c r="C17" s="42">
        <f t="shared" si="0"/>
        <v>1</v>
      </c>
      <c r="D17" s="42">
        <v>4.6500000000000004</v>
      </c>
      <c r="E17" s="42">
        <f t="shared" si="1"/>
        <v>0</v>
      </c>
      <c r="F17" s="40">
        <v>3.44</v>
      </c>
      <c r="G17" s="42">
        <f t="shared" si="2"/>
        <v>0</v>
      </c>
    </row>
    <row r="18" spans="1:7" x14ac:dyDescent="0.25">
      <c r="A18" s="42" t="s">
        <v>53</v>
      </c>
      <c r="B18" s="12">
        <v>18.649999999999999</v>
      </c>
      <c r="C18" s="42">
        <f t="shared" si="0"/>
        <v>1</v>
      </c>
      <c r="D18" s="42">
        <v>1.88</v>
      </c>
      <c r="E18" s="42">
        <f t="shared" si="1"/>
        <v>0</v>
      </c>
      <c r="F18" s="40">
        <v>1.88</v>
      </c>
      <c r="G18" s="42">
        <f t="shared" si="2"/>
        <v>0</v>
      </c>
    </row>
    <row r="19" spans="1:7" x14ac:dyDescent="0.25">
      <c r="A19" s="42" t="s">
        <v>89</v>
      </c>
      <c r="B19" s="12">
        <v>23.13</v>
      </c>
      <c r="C19" s="42">
        <f t="shared" si="0"/>
        <v>1</v>
      </c>
      <c r="D19" s="42">
        <v>1.96</v>
      </c>
      <c r="E19" s="42">
        <f t="shared" si="1"/>
        <v>0</v>
      </c>
      <c r="F19" s="40">
        <v>1.62</v>
      </c>
      <c r="G19" s="42">
        <f t="shared" si="2"/>
        <v>0</v>
      </c>
    </row>
    <row r="20" spans="1:7" x14ac:dyDescent="0.25">
      <c r="A20" s="42" t="s">
        <v>131</v>
      </c>
      <c r="B20" s="12">
        <v>27.65</v>
      </c>
      <c r="C20" s="42">
        <f t="shared" si="0"/>
        <v>1</v>
      </c>
      <c r="D20" s="42">
        <v>3.23</v>
      </c>
      <c r="E20" s="42">
        <f t="shared" si="1"/>
        <v>0</v>
      </c>
      <c r="F20" s="40">
        <v>2.87</v>
      </c>
      <c r="G20" s="42">
        <f t="shared" si="2"/>
        <v>0</v>
      </c>
    </row>
    <row r="21" spans="1:7" x14ac:dyDescent="0.25">
      <c r="A21" s="42" t="s">
        <v>132</v>
      </c>
      <c r="B21" s="12">
        <v>12.41</v>
      </c>
      <c r="C21" s="42">
        <f t="shared" si="0"/>
        <v>1</v>
      </c>
      <c r="D21" s="42">
        <v>2.95</v>
      </c>
      <c r="E21" s="42">
        <f t="shared" si="1"/>
        <v>0</v>
      </c>
      <c r="F21" s="40">
        <v>2.95</v>
      </c>
      <c r="G21" s="42">
        <f t="shared" si="2"/>
        <v>0</v>
      </c>
    </row>
    <row r="22" spans="1:7" x14ac:dyDescent="0.25">
      <c r="A22" s="42" t="s">
        <v>133</v>
      </c>
      <c r="B22" s="12">
        <v>21.93</v>
      </c>
      <c r="C22" s="42">
        <f t="shared" si="0"/>
        <v>1</v>
      </c>
      <c r="D22" s="42">
        <v>6.11</v>
      </c>
      <c r="E22" s="42">
        <f t="shared" si="1"/>
        <v>0</v>
      </c>
      <c r="F22" s="40">
        <v>5.09</v>
      </c>
      <c r="G22" s="42">
        <f t="shared" si="2"/>
        <v>0</v>
      </c>
    </row>
    <row r="23" spans="1:7" x14ac:dyDescent="0.25">
      <c r="A23" s="42" t="s">
        <v>266</v>
      </c>
      <c r="B23" s="12">
        <v>51.38</v>
      </c>
      <c r="C23" s="42">
        <f t="shared" si="0"/>
        <v>1</v>
      </c>
      <c r="D23" s="42">
        <v>10.15</v>
      </c>
      <c r="E23" s="42">
        <f t="shared" si="1"/>
        <v>1</v>
      </c>
      <c r="F23" s="40">
        <v>7.71</v>
      </c>
      <c r="G23" s="42">
        <f t="shared" si="2"/>
        <v>1</v>
      </c>
    </row>
    <row r="24" spans="1:7" x14ac:dyDescent="0.25">
      <c r="A24" s="42" t="s">
        <v>270</v>
      </c>
      <c r="B24" s="12">
        <v>44.73</v>
      </c>
      <c r="C24" s="42">
        <f t="shared" si="0"/>
        <v>1</v>
      </c>
      <c r="D24" s="42">
        <v>4.57</v>
      </c>
      <c r="E24" s="42">
        <f t="shared" si="1"/>
        <v>0</v>
      </c>
      <c r="F24" s="40">
        <v>3.48</v>
      </c>
      <c r="G24" s="42">
        <f t="shared" si="2"/>
        <v>0</v>
      </c>
    </row>
    <row r="25" spans="1:7" x14ac:dyDescent="0.25">
      <c r="A25" s="42" t="s">
        <v>244</v>
      </c>
      <c r="B25" s="12">
        <v>50.26</v>
      </c>
      <c r="C25" s="42">
        <f t="shared" si="0"/>
        <v>1</v>
      </c>
      <c r="D25" s="42">
        <v>5.14</v>
      </c>
      <c r="E25" s="42">
        <f t="shared" si="1"/>
        <v>0</v>
      </c>
      <c r="F25" s="40">
        <v>3.96</v>
      </c>
      <c r="G25" s="42">
        <f t="shared" si="2"/>
        <v>0</v>
      </c>
    </row>
    <row r="26" spans="1:7" x14ac:dyDescent="0.25">
      <c r="A26" s="42" t="s">
        <v>34</v>
      </c>
      <c r="B26" s="12">
        <v>7.76</v>
      </c>
      <c r="C26" s="42">
        <f t="shared" si="0"/>
        <v>0</v>
      </c>
      <c r="D26" s="42">
        <v>8.94</v>
      </c>
      <c r="E26" s="42">
        <f t="shared" si="1"/>
        <v>0</v>
      </c>
      <c r="F26" s="40">
        <v>6.48</v>
      </c>
      <c r="G26" s="42">
        <f t="shared" si="2"/>
        <v>0</v>
      </c>
    </row>
    <row r="27" spans="1:7" x14ac:dyDescent="0.25">
      <c r="A27" s="42" t="s">
        <v>90</v>
      </c>
      <c r="B27" s="12">
        <v>18.88</v>
      </c>
      <c r="C27" s="42">
        <f t="shared" si="0"/>
        <v>1</v>
      </c>
      <c r="D27" s="42">
        <v>7.05</v>
      </c>
      <c r="E27" s="42">
        <f t="shared" si="1"/>
        <v>0</v>
      </c>
      <c r="F27" s="40">
        <v>4.96</v>
      </c>
      <c r="G27" s="42">
        <f t="shared" si="2"/>
        <v>0</v>
      </c>
    </row>
    <row r="28" spans="1:7" x14ac:dyDescent="0.25">
      <c r="A28" s="42" t="s">
        <v>55</v>
      </c>
      <c r="B28" s="12">
        <v>9.1300000000000008</v>
      </c>
      <c r="C28" s="42">
        <f t="shared" si="0"/>
        <v>0</v>
      </c>
      <c r="D28" s="42">
        <v>1.0900000000000001</v>
      </c>
      <c r="E28" s="42">
        <f t="shared" si="1"/>
        <v>0</v>
      </c>
      <c r="F28" s="40">
        <v>1.0900000000000001</v>
      </c>
      <c r="G28" s="42">
        <f t="shared" si="2"/>
        <v>0</v>
      </c>
    </row>
    <row r="29" spans="1:7" x14ac:dyDescent="0.25">
      <c r="A29" s="42" t="s">
        <v>377</v>
      </c>
      <c r="B29" s="12">
        <v>52.42</v>
      </c>
      <c r="C29" s="42">
        <f t="shared" si="0"/>
        <v>1</v>
      </c>
      <c r="D29" s="42">
        <v>11.63</v>
      </c>
      <c r="E29" s="42">
        <f t="shared" si="1"/>
        <v>1</v>
      </c>
      <c r="F29" s="40">
        <v>8.66</v>
      </c>
      <c r="G29" s="42">
        <f t="shared" si="2"/>
        <v>1</v>
      </c>
    </row>
    <row r="30" spans="1:7" x14ac:dyDescent="0.25">
      <c r="A30" s="42" t="s">
        <v>324</v>
      </c>
      <c r="B30" s="12">
        <v>23.91</v>
      </c>
      <c r="C30" s="42">
        <f t="shared" si="0"/>
        <v>1</v>
      </c>
      <c r="D30" s="42">
        <v>4.95</v>
      </c>
      <c r="E30" s="42">
        <f t="shared" si="1"/>
        <v>0</v>
      </c>
      <c r="F30" s="40">
        <v>3.2</v>
      </c>
      <c r="G30" s="42">
        <f t="shared" si="2"/>
        <v>0</v>
      </c>
    </row>
    <row r="31" spans="1:7" x14ac:dyDescent="0.25">
      <c r="A31" s="42" t="s">
        <v>325</v>
      </c>
      <c r="B31" s="12">
        <v>46.28</v>
      </c>
      <c r="C31" s="42">
        <f t="shared" si="0"/>
        <v>1</v>
      </c>
      <c r="D31" s="42">
        <v>4.04</v>
      </c>
      <c r="E31" s="42">
        <f t="shared" si="1"/>
        <v>0</v>
      </c>
      <c r="F31" s="40">
        <v>3.22</v>
      </c>
      <c r="G31" s="42">
        <f t="shared" si="2"/>
        <v>0</v>
      </c>
    </row>
    <row r="32" spans="1:7" x14ac:dyDescent="0.25">
      <c r="A32" s="42" t="s">
        <v>87</v>
      </c>
      <c r="B32" s="12">
        <v>8.57</v>
      </c>
      <c r="C32" s="42">
        <f t="shared" si="0"/>
        <v>0</v>
      </c>
      <c r="D32" s="42">
        <v>2.68</v>
      </c>
      <c r="E32" s="42">
        <f t="shared" si="1"/>
        <v>0</v>
      </c>
      <c r="F32" s="40">
        <v>2.56</v>
      </c>
      <c r="G32" s="42">
        <f t="shared" si="2"/>
        <v>0</v>
      </c>
    </row>
    <row r="33" spans="1:7" x14ac:dyDescent="0.25">
      <c r="A33" s="42" t="s">
        <v>124</v>
      </c>
      <c r="B33" s="12">
        <v>9.92</v>
      </c>
      <c r="C33" s="42">
        <f t="shared" si="0"/>
        <v>0</v>
      </c>
      <c r="D33" s="42">
        <v>3.21</v>
      </c>
      <c r="E33" s="42">
        <f t="shared" si="1"/>
        <v>0</v>
      </c>
      <c r="F33" s="40">
        <v>2.6</v>
      </c>
      <c r="G33" s="42">
        <f t="shared" si="2"/>
        <v>0</v>
      </c>
    </row>
    <row r="34" spans="1:7" x14ac:dyDescent="0.25">
      <c r="A34" s="42" t="s">
        <v>74</v>
      </c>
      <c r="B34" s="12">
        <v>2.5</v>
      </c>
      <c r="C34" s="42">
        <f t="shared" ref="C34:C65" si="3">IF(B34&lt;C$172,0,1)</f>
        <v>0</v>
      </c>
      <c r="D34" s="42">
        <v>6.28</v>
      </c>
      <c r="E34" s="42">
        <f t="shared" ref="E34:E65" si="4">IF(D34&lt;E$172,0,1)</f>
        <v>0</v>
      </c>
      <c r="F34" s="40">
        <v>4.43</v>
      </c>
      <c r="G34" s="42">
        <f t="shared" ref="G34:G65" si="5">IF(F34&lt;G$172,0,1)</f>
        <v>0</v>
      </c>
    </row>
    <row r="35" spans="1:7" x14ac:dyDescent="0.25">
      <c r="A35" s="42" t="s">
        <v>80</v>
      </c>
      <c r="B35" s="12">
        <v>10.31</v>
      </c>
      <c r="C35" s="42">
        <f t="shared" si="3"/>
        <v>1</v>
      </c>
      <c r="D35" s="42">
        <v>3.03</v>
      </c>
      <c r="E35" s="42">
        <f t="shared" si="4"/>
        <v>0</v>
      </c>
      <c r="F35" s="40">
        <v>2.4900000000000002</v>
      </c>
      <c r="G35" s="42">
        <f t="shared" si="5"/>
        <v>0</v>
      </c>
    </row>
    <row r="36" spans="1:7" x14ac:dyDescent="0.25">
      <c r="A36" s="42" t="s">
        <v>125</v>
      </c>
      <c r="B36" s="12">
        <v>14.04</v>
      </c>
      <c r="C36" s="42">
        <f t="shared" si="3"/>
        <v>1</v>
      </c>
      <c r="D36" s="42">
        <v>2.46</v>
      </c>
      <c r="E36" s="42">
        <f t="shared" si="4"/>
        <v>0</v>
      </c>
      <c r="F36" s="40">
        <v>2.46</v>
      </c>
      <c r="G36" s="42">
        <f t="shared" si="5"/>
        <v>0</v>
      </c>
    </row>
    <row r="37" spans="1:7" x14ac:dyDescent="0.25">
      <c r="A37" s="42" t="s">
        <v>134</v>
      </c>
      <c r="B37" s="12">
        <v>10.89</v>
      </c>
      <c r="C37" s="42">
        <f t="shared" si="3"/>
        <v>1</v>
      </c>
      <c r="D37" s="42">
        <v>2.7</v>
      </c>
      <c r="E37" s="42">
        <f t="shared" si="4"/>
        <v>0</v>
      </c>
      <c r="F37" s="40">
        <v>2.02</v>
      </c>
      <c r="G37" s="42">
        <f t="shared" si="5"/>
        <v>0</v>
      </c>
    </row>
    <row r="38" spans="1:7" x14ac:dyDescent="0.25">
      <c r="A38" s="42" t="s">
        <v>137</v>
      </c>
      <c r="B38" s="12">
        <v>12.94</v>
      </c>
      <c r="C38" s="42">
        <f t="shared" si="3"/>
        <v>1</v>
      </c>
      <c r="D38" s="42">
        <v>2.59</v>
      </c>
      <c r="E38" s="42">
        <f t="shared" si="4"/>
        <v>0</v>
      </c>
      <c r="F38" s="40">
        <v>1.81</v>
      </c>
      <c r="G38" s="42">
        <f t="shared" si="5"/>
        <v>0</v>
      </c>
    </row>
    <row r="39" spans="1:7" x14ac:dyDescent="0.25">
      <c r="A39" s="42" t="s">
        <v>138</v>
      </c>
      <c r="B39" s="12">
        <v>24.48</v>
      </c>
      <c r="C39" s="42">
        <f t="shared" si="3"/>
        <v>1</v>
      </c>
      <c r="D39" s="42">
        <v>3.83</v>
      </c>
      <c r="E39" s="42">
        <f t="shared" si="4"/>
        <v>0</v>
      </c>
      <c r="F39" s="40">
        <v>2.81</v>
      </c>
      <c r="G39" s="42">
        <f t="shared" si="5"/>
        <v>0</v>
      </c>
    </row>
    <row r="40" spans="1:7" x14ac:dyDescent="0.25">
      <c r="A40" s="42" t="s">
        <v>141</v>
      </c>
      <c r="B40" s="12">
        <v>15.36</v>
      </c>
      <c r="C40" s="42">
        <f t="shared" si="3"/>
        <v>1</v>
      </c>
      <c r="D40" s="42">
        <v>2.2000000000000002</v>
      </c>
      <c r="E40" s="42">
        <f t="shared" si="4"/>
        <v>0</v>
      </c>
      <c r="F40" s="40">
        <v>2.15</v>
      </c>
      <c r="G40" s="42">
        <f t="shared" si="5"/>
        <v>0</v>
      </c>
    </row>
    <row r="41" spans="1:7" x14ac:dyDescent="0.25">
      <c r="A41" s="40" t="s">
        <v>42</v>
      </c>
      <c r="B41" s="12">
        <v>19.22</v>
      </c>
      <c r="C41" s="42">
        <f t="shared" si="3"/>
        <v>1</v>
      </c>
      <c r="D41" s="42">
        <v>5.46</v>
      </c>
      <c r="E41" s="42">
        <f t="shared" si="4"/>
        <v>0</v>
      </c>
      <c r="F41" s="40">
        <v>4.43</v>
      </c>
      <c r="G41" s="42">
        <f t="shared" si="5"/>
        <v>0</v>
      </c>
    </row>
    <row r="42" spans="1:7" x14ac:dyDescent="0.25">
      <c r="A42" s="40" t="s">
        <v>83</v>
      </c>
      <c r="B42" s="12">
        <v>6.78</v>
      </c>
      <c r="C42" s="42">
        <f t="shared" si="3"/>
        <v>0</v>
      </c>
      <c r="D42" s="42">
        <v>4.9000000000000004</v>
      </c>
      <c r="E42" s="42">
        <f t="shared" si="4"/>
        <v>0</v>
      </c>
      <c r="F42" s="40">
        <v>4.0599999999999996</v>
      </c>
      <c r="G42" s="42">
        <f t="shared" si="5"/>
        <v>0</v>
      </c>
    </row>
    <row r="43" spans="1:7" x14ac:dyDescent="0.25">
      <c r="A43" s="40" t="s">
        <v>84</v>
      </c>
      <c r="B43" s="12">
        <v>16.68</v>
      </c>
      <c r="C43" s="42">
        <f t="shared" si="3"/>
        <v>1</v>
      </c>
      <c r="D43" s="42">
        <v>5.67</v>
      </c>
      <c r="E43" s="42">
        <f t="shared" si="4"/>
        <v>0</v>
      </c>
      <c r="F43" s="40">
        <v>5.51</v>
      </c>
      <c r="G43" s="42">
        <f t="shared" si="5"/>
        <v>0</v>
      </c>
    </row>
    <row r="44" spans="1:7" x14ac:dyDescent="0.25">
      <c r="A44" s="40" t="s">
        <v>92</v>
      </c>
      <c r="B44" s="2">
        <v>56.67</v>
      </c>
      <c r="C44" s="42">
        <f t="shared" si="3"/>
        <v>1</v>
      </c>
      <c r="D44" s="42">
        <v>3.72</v>
      </c>
      <c r="E44" s="42">
        <f t="shared" si="4"/>
        <v>0</v>
      </c>
      <c r="F44" s="40">
        <v>2.98</v>
      </c>
      <c r="G44" s="42">
        <f t="shared" si="5"/>
        <v>0</v>
      </c>
    </row>
    <row r="45" spans="1:7" x14ac:dyDescent="0.25">
      <c r="A45" s="40" t="s">
        <v>319</v>
      </c>
      <c r="B45" s="2">
        <v>46.75</v>
      </c>
      <c r="C45" s="42">
        <f t="shared" si="3"/>
        <v>1</v>
      </c>
      <c r="D45" s="42">
        <v>6.49</v>
      </c>
      <c r="E45" s="42">
        <f t="shared" si="4"/>
        <v>0</v>
      </c>
      <c r="F45" s="40">
        <v>4.4000000000000004</v>
      </c>
      <c r="G45" s="42">
        <f t="shared" si="5"/>
        <v>0</v>
      </c>
    </row>
    <row r="46" spans="1:7" x14ac:dyDescent="0.25">
      <c r="A46" s="42" t="s">
        <v>123</v>
      </c>
      <c r="B46" s="12">
        <v>26.85</v>
      </c>
      <c r="C46" s="42">
        <f t="shared" si="3"/>
        <v>1</v>
      </c>
      <c r="D46" s="42">
        <v>8.9</v>
      </c>
      <c r="E46" s="42">
        <f t="shared" si="4"/>
        <v>0</v>
      </c>
      <c r="F46" s="40">
        <v>6.78</v>
      </c>
      <c r="G46" s="42">
        <f t="shared" si="5"/>
        <v>0</v>
      </c>
    </row>
    <row r="47" spans="1:7" x14ac:dyDescent="0.25">
      <c r="A47" s="42" t="s">
        <v>122</v>
      </c>
      <c r="B47" s="12">
        <v>40.700000000000003</v>
      </c>
      <c r="C47" s="42">
        <f t="shared" si="3"/>
        <v>1</v>
      </c>
      <c r="D47" s="42">
        <v>3.85</v>
      </c>
      <c r="E47" s="42">
        <f t="shared" si="4"/>
        <v>0</v>
      </c>
      <c r="F47" s="40">
        <v>2.94</v>
      </c>
      <c r="G47" s="42">
        <f t="shared" si="5"/>
        <v>0</v>
      </c>
    </row>
    <row r="48" spans="1:7" x14ac:dyDescent="0.25">
      <c r="A48" s="42" t="s">
        <v>225</v>
      </c>
      <c r="B48" s="12">
        <v>9.06</v>
      </c>
      <c r="C48" s="42">
        <f t="shared" si="3"/>
        <v>0</v>
      </c>
      <c r="D48" s="42">
        <v>3.16</v>
      </c>
      <c r="E48" s="42">
        <f t="shared" si="4"/>
        <v>0</v>
      </c>
      <c r="F48" s="40">
        <v>3.16</v>
      </c>
      <c r="G48" s="42">
        <f t="shared" si="5"/>
        <v>0</v>
      </c>
    </row>
    <row r="49" spans="1:7" x14ac:dyDescent="0.25">
      <c r="A49" s="42" t="s">
        <v>98</v>
      </c>
      <c r="B49" s="12">
        <v>17.45</v>
      </c>
      <c r="C49" s="42">
        <f t="shared" si="3"/>
        <v>1</v>
      </c>
      <c r="D49" s="42">
        <v>3.6</v>
      </c>
      <c r="E49" s="42">
        <f t="shared" si="4"/>
        <v>0</v>
      </c>
      <c r="F49" s="40">
        <v>3.1</v>
      </c>
      <c r="G49" s="42">
        <f t="shared" si="5"/>
        <v>0</v>
      </c>
    </row>
    <row r="50" spans="1:7" x14ac:dyDescent="0.25">
      <c r="A50" s="42" t="s">
        <v>71</v>
      </c>
      <c r="B50" s="12">
        <v>6.98</v>
      </c>
      <c r="C50" s="42">
        <f t="shared" si="3"/>
        <v>0</v>
      </c>
      <c r="D50" s="42">
        <v>6.82</v>
      </c>
      <c r="E50" s="42">
        <f t="shared" si="4"/>
        <v>0</v>
      </c>
      <c r="F50" s="40">
        <v>5.31</v>
      </c>
      <c r="G50" s="42">
        <f t="shared" si="5"/>
        <v>0</v>
      </c>
    </row>
    <row r="51" spans="1:7" x14ac:dyDescent="0.25">
      <c r="A51" s="42" t="s">
        <v>14</v>
      </c>
      <c r="B51" s="12">
        <v>24.52</v>
      </c>
      <c r="C51" s="42">
        <f t="shared" si="3"/>
        <v>1</v>
      </c>
      <c r="D51" s="42">
        <v>2.99</v>
      </c>
      <c r="E51" s="42">
        <f t="shared" si="4"/>
        <v>0</v>
      </c>
      <c r="F51" s="40">
        <v>2.5099999999999998</v>
      </c>
      <c r="G51" s="42">
        <f t="shared" si="5"/>
        <v>0</v>
      </c>
    </row>
    <row r="52" spans="1:7" x14ac:dyDescent="0.25">
      <c r="A52" s="42" t="s">
        <v>4</v>
      </c>
      <c r="B52" s="12">
        <v>22.26</v>
      </c>
      <c r="C52" s="42">
        <f t="shared" si="3"/>
        <v>1</v>
      </c>
      <c r="D52" s="42">
        <v>4.68</v>
      </c>
      <c r="E52" s="42">
        <f t="shared" si="4"/>
        <v>0</v>
      </c>
      <c r="F52" s="40">
        <v>3.19</v>
      </c>
      <c r="G52" s="42">
        <f t="shared" si="5"/>
        <v>0</v>
      </c>
    </row>
    <row r="53" spans="1:7" x14ac:dyDescent="0.25">
      <c r="A53" s="42" t="s">
        <v>99</v>
      </c>
      <c r="B53" s="12">
        <v>7.32</v>
      </c>
      <c r="C53" s="42">
        <f t="shared" si="3"/>
        <v>0</v>
      </c>
      <c r="D53" s="42">
        <v>4.18</v>
      </c>
      <c r="E53" s="42">
        <f t="shared" si="4"/>
        <v>0</v>
      </c>
      <c r="F53" s="40">
        <v>2.39</v>
      </c>
      <c r="G53" s="42">
        <f t="shared" si="5"/>
        <v>0</v>
      </c>
    </row>
    <row r="54" spans="1:7" x14ac:dyDescent="0.25">
      <c r="A54" s="42" t="s">
        <v>223</v>
      </c>
      <c r="B54" s="12">
        <v>14.94</v>
      </c>
      <c r="C54" s="42">
        <f t="shared" si="3"/>
        <v>1</v>
      </c>
      <c r="D54" s="42">
        <v>4</v>
      </c>
      <c r="E54" s="42">
        <f t="shared" si="4"/>
        <v>0</v>
      </c>
      <c r="F54" s="40">
        <v>2.61</v>
      </c>
      <c r="G54" s="42">
        <f t="shared" si="5"/>
        <v>0</v>
      </c>
    </row>
    <row r="55" spans="1:7" x14ac:dyDescent="0.25">
      <c r="A55" s="42" t="s">
        <v>226</v>
      </c>
      <c r="B55" s="12">
        <v>5.65</v>
      </c>
      <c r="C55" s="42">
        <f t="shared" si="3"/>
        <v>0</v>
      </c>
      <c r="D55" s="42">
        <v>5.01</v>
      </c>
      <c r="E55" s="42">
        <f t="shared" si="4"/>
        <v>0</v>
      </c>
      <c r="F55" s="40">
        <v>4.9400000000000004</v>
      </c>
      <c r="G55" s="42">
        <f t="shared" si="5"/>
        <v>0</v>
      </c>
    </row>
    <row r="56" spans="1:7" x14ac:dyDescent="0.25">
      <c r="A56" s="42" t="s">
        <v>322</v>
      </c>
      <c r="B56" s="12">
        <v>75.14</v>
      </c>
      <c r="C56" s="42">
        <f t="shared" si="3"/>
        <v>1</v>
      </c>
      <c r="D56" s="42">
        <v>5.98</v>
      </c>
      <c r="E56" s="42">
        <f t="shared" si="4"/>
        <v>0</v>
      </c>
      <c r="F56" s="40">
        <v>3.82</v>
      </c>
      <c r="G56" s="42">
        <f t="shared" si="5"/>
        <v>0</v>
      </c>
    </row>
    <row r="57" spans="1:7" x14ac:dyDescent="0.25">
      <c r="A57" s="42" t="s">
        <v>176</v>
      </c>
      <c r="B57" s="12">
        <v>26.61</v>
      </c>
      <c r="C57" s="42">
        <f t="shared" si="3"/>
        <v>1</v>
      </c>
      <c r="D57" s="42">
        <v>3.37</v>
      </c>
      <c r="E57" s="42">
        <f t="shared" si="4"/>
        <v>0</v>
      </c>
      <c r="F57" s="40">
        <v>2.54</v>
      </c>
      <c r="G57" s="42">
        <f t="shared" si="5"/>
        <v>0</v>
      </c>
    </row>
    <row r="58" spans="1:7" x14ac:dyDescent="0.25">
      <c r="A58" s="42" t="s">
        <v>155</v>
      </c>
      <c r="B58" s="12">
        <v>55.13</v>
      </c>
      <c r="C58" s="42">
        <f t="shared" si="3"/>
        <v>1</v>
      </c>
      <c r="D58" s="42">
        <v>13.49</v>
      </c>
      <c r="E58" s="42">
        <f t="shared" si="4"/>
        <v>1</v>
      </c>
      <c r="F58" s="40">
        <v>10.96</v>
      </c>
      <c r="G58" s="42">
        <f t="shared" si="5"/>
        <v>1</v>
      </c>
    </row>
    <row r="59" spans="1:7" x14ac:dyDescent="0.25">
      <c r="A59" s="40" t="s">
        <v>326</v>
      </c>
      <c r="B59" s="12">
        <v>82.79</v>
      </c>
      <c r="C59" s="42">
        <f t="shared" si="3"/>
        <v>1</v>
      </c>
      <c r="D59" s="42">
        <v>11.98</v>
      </c>
      <c r="E59" s="42">
        <f t="shared" si="4"/>
        <v>1</v>
      </c>
      <c r="F59" s="40">
        <v>9.65</v>
      </c>
      <c r="G59" s="42">
        <f t="shared" si="5"/>
        <v>1</v>
      </c>
    </row>
    <row r="60" spans="1:7" x14ac:dyDescent="0.25">
      <c r="A60" s="40" t="s">
        <v>327</v>
      </c>
      <c r="B60" s="12">
        <v>49.53</v>
      </c>
      <c r="C60" s="42">
        <f t="shared" si="3"/>
        <v>1</v>
      </c>
      <c r="D60" s="42">
        <v>2.41</v>
      </c>
      <c r="E60" s="42">
        <f t="shared" si="4"/>
        <v>0</v>
      </c>
      <c r="F60" s="40">
        <v>1.54</v>
      </c>
      <c r="G60" s="42">
        <f t="shared" si="5"/>
        <v>0</v>
      </c>
    </row>
    <row r="61" spans="1:7" x14ac:dyDescent="0.25">
      <c r="A61" s="42" t="s">
        <v>5</v>
      </c>
      <c r="B61" s="12">
        <v>25.23</v>
      </c>
      <c r="C61" s="42">
        <f t="shared" si="3"/>
        <v>1</v>
      </c>
      <c r="D61" s="42">
        <v>2.66</v>
      </c>
      <c r="E61" s="42">
        <f t="shared" si="4"/>
        <v>0</v>
      </c>
      <c r="F61" s="40">
        <v>1.84</v>
      </c>
      <c r="G61" s="42">
        <f t="shared" si="5"/>
        <v>0</v>
      </c>
    </row>
    <row r="62" spans="1:7" x14ac:dyDescent="0.25">
      <c r="A62" s="42" t="s">
        <v>100</v>
      </c>
      <c r="B62" s="12">
        <v>22.01</v>
      </c>
      <c r="C62" s="42">
        <f t="shared" si="3"/>
        <v>1</v>
      </c>
      <c r="D62" s="42">
        <v>3.79</v>
      </c>
      <c r="E62" s="42">
        <f t="shared" si="4"/>
        <v>0</v>
      </c>
      <c r="F62" s="40">
        <v>2.57</v>
      </c>
      <c r="G62" s="42">
        <f t="shared" si="5"/>
        <v>0</v>
      </c>
    </row>
    <row r="63" spans="1:7" x14ac:dyDescent="0.25">
      <c r="A63" s="42" t="s">
        <v>101</v>
      </c>
      <c r="B63" s="12">
        <v>20.46</v>
      </c>
      <c r="C63" s="42">
        <f t="shared" si="3"/>
        <v>1</v>
      </c>
      <c r="D63" s="42">
        <v>1.91</v>
      </c>
      <c r="E63" s="42">
        <f t="shared" si="4"/>
        <v>0</v>
      </c>
      <c r="F63" s="40">
        <v>1.1499999999999999</v>
      </c>
      <c r="G63" s="42">
        <f t="shared" si="5"/>
        <v>0</v>
      </c>
    </row>
    <row r="64" spans="1:7" x14ac:dyDescent="0.25">
      <c r="A64" s="42" t="s">
        <v>102</v>
      </c>
      <c r="B64" s="12">
        <v>19.3</v>
      </c>
      <c r="C64" s="42">
        <f t="shared" si="3"/>
        <v>1</v>
      </c>
      <c r="D64" s="42">
        <v>1.59</v>
      </c>
      <c r="E64" s="42">
        <f t="shared" si="4"/>
        <v>0</v>
      </c>
      <c r="F64" s="40">
        <v>1.52</v>
      </c>
      <c r="G64" s="42">
        <f t="shared" si="5"/>
        <v>0</v>
      </c>
    </row>
    <row r="65" spans="1:7" x14ac:dyDescent="0.25">
      <c r="A65" s="42" t="s">
        <v>70</v>
      </c>
      <c r="B65" s="12">
        <v>21.81</v>
      </c>
      <c r="C65" s="42">
        <f t="shared" si="3"/>
        <v>1</v>
      </c>
      <c r="D65" s="42">
        <v>2.65</v>
      </c>
      <c r="E65" s="42">
        <f t="shared" si="4"/>
        <v>0</v>
      </c>
      <c r="F65" s="40">
        <v>2.52</v>
      </c>
      <c r="G65" s="42">
        <f t="shared" si="5"/>
        <v>0</v>
      </c>
    </row>
    <row r="66" spans="1:7" x14ac:dyDescent="0.25">
      <c r="A66" s="42" t="s">
        <v>243</v>
      </c>
      <c r="B66" s="12">
        <v>40.159999999999997</v>
      </c>
      <c r="C66" s="42">
        <f t="shared" ref="C66:C85" si="6">IF(B66&lt;C$172,0,1)</f>
        <v>1</v>
      </c>
      <c r="D66" s="42">
        <v>8.59</v>
      </c>
      <c r="E66" s="42">
        <f t="shared" ref="E66:E85" si="7">IF(D66&lt;E$172,0,1)</f>
        <v>0</v>
      </c>
      <c r="F66" s="40">
        <v>6.7</v>
      </c>
      <c r="G66" s="42">
        <f t="shared" ref="G66:G85" si="8">IF(F66&lt;G$172,0,1)</f>
        <v>0</v>
      </c>
    </row>
    <row r="67" spans="1:7" x14ac:dyDescent="0.25">
      <c r="A67" s="42" t="s">
        <v>250</v>
      </c>
      <c r="B67" s="12">
        <v>31.97</v>
      </c>
      <c r="C67" s="42">
        <f t="shared" si="6"/>
        <v>1</v>
      </c>
      <c r="D67" s="42">
        <v>9.39</v>
      </c>
      <c r="E67" s="42">
        <f t="shared" si="7"/>
        <v>0</v>
      </c>
      <c r="F67" s="40">
        <v>7</v>
      </c>
      <c r="G67" s="42">
        <f t="shared" si="8"/>
        <v>0</v>
      </c>
    </row>
    <row r="68" spans="1:7" x14ac:dyDescent="0.25">
      <c r="A68" s="42" t="s">
        <v>209</v>
      </c>
      <c r="B68" s="12">
        <v>29.98</v>
      </c>
      <c r="C68" s="42">
        <f t="shared" si="6"/>
        <v>1</v>
      </c>
      <c r="D68" s="42">
        <v>7.25</v>
      </c>
      <c r="E68" s="42">
        <f t="shared" si="7"/>
        <v>0</v>
      </c>
      <c r="F68" s="40">
        <v>5.23</v>
      </c>
      <c r="G68" s="42">
        <f t="shared" si="8"/>
        <v>0</v>
      </c>
    </row>
    <row r="69" spans="1:7" x14ac:dyDescent="0.25">
      <c r="A69" s="42" t="s">
        <v>210</v>
      </c>
      <c r="B69" s="12">
        <v>4.0999999999999996</v>
      </c>
      <c r="C69" s="42">
        <f t="shared" si="6"/>
        <v>0</v>
      </c>
      <c r="D69" s="42">
        <v>1.66</v>
      </c>
      <c r="E69" s="42">
        <f t="shared" si="7"/>
        <v>0</v>
      </c>
      <c r="F69" s="40">
        <v>1.66</v>
      </c>
      <c r="G69" s="42">
        <f t="shared" si="8"/>
        <v>0</v>
      </c>
    </row>
    <row r="70" spans="1:7" x14ac:dyDescent="0.25">
      <c r="A70" s="40" t="s">
        <v>212</v>
      </c>
      <c r="B70" s="2">
        <v>15.25</v>
      </c>
      <c r="C70" s="42">
        <f t="shared" si="6"/>
        <v>1</v>
      </c>
      <c r="D70" s="42">
        <v>4.62</v>
      </c>
      <c r="E70" s="42">
        <f t="shared" si="7"/>
        <v>0</v>
      </c>
      <c r="F70" s="40">
        <v>4.53</v>
      </c>
      <c r="G70" s="42">
        <f t="shared" si="8"/>
        <v>0</v>
      </c>
    </row>
    <row r="71" spans="1:7" x14ac:dyDescent="0.25">
      <c r="A71" s="40" t="s">
        <v>213</v>
      </c>
      <c r="B71" s="2">
        <v>8.86</v>
      </c>
      <c r="C71" s="42">
        <f t="shared" si="6"/>
        <v>0</v>
      </c>
      <c r="D71" s="42">
        <v>6.64</v>
      </c>
      <c r="E71" s="42">
        <f t="shared" si="7"/>
        <v>0</v>
      </c>
      <c r="F71" s="40">
        <v>4.74</v>
      </c>
      <c r="G71" s="42">
        <f t="shared" si="8"/>
        <v>0</v>
      </c>
    </row>
    <row r="72" spans="1:7" x14ac:dyDescent="0.25">
      <c r="A72" s="40" t="s">
        <v>214</v>
      </c>
      <c r="B72" s="2">
        <v>9.9</v>
      </c>
      <c r="C72" s="42">
        <f t="shared" si="6"/>
        <v>0</v>
      </c>
      <c r="D72" s="42">
        <v>7.83</v>
      </c>
      <c r="E72" s="42">
        <f t="shared" si="7"/>
        <v>0</v>
      </c>
      <c r="F72" s="40">
        <v>5.88</v>
      </c>
      <c r="G72" s="42">
        <f t="shared" si="8"/>
        <v>0</v>
      </c>
    </row>
    <row r="73" spans="1:7" x14ac:dyDescent="0.25">
      <c r="A73" s="40" t="s">
        <v>215</v>
      </c>
      <c r="B73" s="2">
        <v>10.77</v>
      </c>
      <c r="C73" s="42">
        <f t="shared" si="6"/>
        <v>1</v>
      </c>
      <c r="D73" s="42">
        <v>4.92</v>
      </c>
      <c r="E73" s="42">
        <f t="shared" si="7"/>
        <v>0</v>
      </c>
      <c r="F73" s="40">
        <v>3.57</v>
      </c>
      <c r="G73" s="42">
        <f t="shared" si="8"/>
        <v>0</v>
      </c>
    </row>
    <row r="74" spans="1:7" x14ac:dyDescent="0.25">
      <c r="A74" s="40" t="s">
        <v>216</v>
      </c>
      <c r="B74" s="2">
        <v>19.45</v>
      </c>
      <c r="C74" s="42">
        <f t="shared" si="6"/>
        <v>1</v>
      </c>
      <c r="D74" s="42">
        <v>8.85</v>
      </c>
      <c r="E74" s="42">
        <f t="shared" si="7"/>
        <v>0</v>
      </c>
      <c r="F74" s="40">
        <v>6.36</v>
      </c>
      <c r="G74" s="42">
        <f t="shared" si="8"/>
        <v>0</v>
      </c>
    </row>
    <row r="75" spans="1:7" x14ac:dyDescent="0.25">
      <c r="A75" s="40" t="s">
        <v>217</v>
      </c>
      <c r="B75" s="2">
        <v>12.95</v>
      </c>
      <c r="C75" s="42">
        <f t="shared" si="6"/>
        <v>1</v>
      </c>
      <c r="D75" s="42">
        <v>5.13</v>
      </c>
      <c r="E75" s="42">
        <f t="shared" si="7"/>
        <v>0</v>
      </c>
      <c r="F75" s="40">
        <v>3.9</v>
      </c>
      <c r="G75" s="42">
        <f t="shared" si="8"/>
        <v>0</v>
      </c>
    </row>
    <row r="76" spans="1:7" x14ac:dyDescent="0.25">
      <c r="A76" s="40" t="s">
        <v>218</v>
      </c>
      <c r="B76" s="2">
        <v>14</v>
      </c>
      <c r="C76" s="42">
        <f t="shared" si="6"/>
        <v>1</v>
      </c>
      <c r="D76" s="42">
        <v>8.82</v>
      </c>
      <c r="E76" s="42">
        <f t="shared" si="7"/>
        <v>0</v>
      </c>
      <c r="F76" s="40">
        <v>7.18</v>
      </c>
      <c r="G76" s="42">
        <f t="shared" si="8"/>
        <v>1</v>
      </c>
    </row>
    <row r="77" spans="1:7" x14ac:dyDescent="0.25">
      <c r="A77" s="40" t="s">
        <v>219</v>
      </c>
      <c r="B77" s="2">
        <v>15</v>
      </c>
      <c r="C77" s="42">
        <f t="shared" si="6"/>
        <v>1</v>
      </c>
      <c r="D77" s="42">
        <v>7.75</v>
      </c>
      <c r="E77" s="42">
        <f t="shared" si="7"/>
        <v>0</v>
      </c>
      <c r="F77" s="40">
        <v>6.61</v>
      </c>
      <c r="G77" s="42">
        <f t="shared" si="8"/>
        <v>0</v>
      </c>
    </row>
    <row r="78" spans="1:7" x14ac:dyDescent="0.25">
      <c r="A78" s="42" t="s">
        <v>151</v>
      </c>
      <c r="B78" s="12">
        <v>17.03</v>
      </c>
      <c r="C78" s="42">
        <f t="shared" si="6"/>
        <v>1</v>
      </c>
      <c r="D78" s="42">
        <v>2.86</v>
      </c>
      <c r="E78" s="42">
        <f t="shared" si="7"/>
        <v>0</v>
      </c>
      <c r="F78" s="40">
        <v>2.41</v>
      </c>
      <c r="G78" s="42">
        <f t="shared" si="8"/>
        <v>0</v>
      </c>
    </row>
    <row r="79" spans="1:7" x14ac:dyDescent="0.25">
      <c r="A79" s="42" t="s">
        <v>152</v>
      </c>
      <c r="B79" s="12">
        <v>14.81</v>
      </c>
      <c r="C79" s="42">
        <f t="shared" si="6"/>
        <v>1</v>
      </c>
      <c r="D79" s="42">
        <v>4.8</v>
      </c>
      <c r="E79" s="42">
        <f t="shared" si="7"/>
        <v>0</v>
      </c>
      <c r="F79" s="40">
        <v>3.4</v>
      </c>
      <c r="G79" s="42">
        <f t="shared" si="8"/>
        <v>0</v>
      </c>
    </row>
    <row r="80" spans="1:7" x14ac:dyDescent="0.25">
      <c r="A80" s="42" t="s">
        <v>153</v>
      </c>
      <c r="B80" s="12">
        <v>70.09</v>
      </c>
      <c r="C80" s="42">
        <f t="shared" si="6"/>
        <v>1</v>
      </c>
      <c r="D80" s="42">
        <v>1.52</v>
      </c>
      <c r="E80" s="42">
        <f t="shared" si="7"/>
        <v>0</v>
      </c>
      <c r="F80" s="40">
        <v>1.41</v>
      </c>
      <c r="G80" s="42">
        <f t="shared" si="8"/>
        <v>0</v>
      </c>
    </row>
    <row r="81" spans="1:7" x14ac:dyDescent="0.25">
      <c r="A81" s="42" t="s">
        <v>154</v>
      </c>
      <c r="B81" s="12">
        <v>14.66</v>
      </c>
      <c r="C81" s="42">
        <f t="shared" si="6"/>
        <v>1</v>
      </c>
      <c r="D81" s="42">
        <v>2.08</v>
      </c>
      <c r="E81" s="42">
        <f t="shared" si="7"/>
        <v>0</v>
      </c>
      <c r="F81" s="40">
        <v>2.08</v>
      </c>
      <c r="G81" s="42">
        <f t="shared" si="8"/>
        <v>0</v>
      </c>
    </row>
    <row r="82" spans="1:7" x14ac:dyDescent="0.25">
      <c r="A82" s="42" t="s">
        <v>355</v>
      </c>
      <c r="B82" s="12">
        <v>4.07</v>
      </c>
      <c r="C82" s="42">
        <f t="shared" si="6"/>
        <v>0</v>
      </c>
      <c r="D82" s="42">
        <v>7.59</v>
      </c>
      <c r="E82" s="42">
        <f t="shared" si="7"/>
        <v>0</v>
      </c>
      <c r="F82" s="40">
        <v>6.66</v>
      </c>
      <c r="G82" s="42">
        <f t="shared" si="8"/>
        <v>0</v>
      </c>
    </row>
    <row r="83" spans="1:7" x14ac:dyDescent="0.25">
      <c r="A83" s="42" t="s">
        <v>359</v>
      </c>
      <c r="B83" s="12">
        <v>10.71</v>
      </c>
      <c r="C83" s="42">
        <f t="shared" si="6"/>
        <v>1</v>
      </c>
      <c r="D83" s="42">
        <v>9.17</v>
      </c>
      <c r="E83" s="42">
        <f t="shared" si="7"/>
        <v>0</v>
      </c>
      <c r="F83" s="40">
        <v>7.19</v>
      </c>
      <c r="G83" s="42">
        <f t="shared" si="8"/>
        <v>1</v>
      </c>
    </row>
    <row r="84" spans="1:7" x14ac:dyDescent="0.25">
      <c r="A84" s="42" t="s">
        <v>320</v>
      </c>
      <c r="B84" s="12">
        <v>30.09</v>
      </c>
      <c r="C84" s="42">
        <f t="shared" si="6"/>
        <v>1</v>
      </c>
      <c r="D84" s="42">
        <v>11.74</v>
      </c>
      <c r="E84" s="42">
        <f t="shared" si="7"/>
        <v>1</v>
      </c>
      <c r="F84" s="40">
        <v>8.73</v>
      </c>
      <c r="G84" s="42">
        <f t="shared" si="8"/>
        <v>1</v>
      </c>
    </row>
    <row r="85" spans="1:7" x14ac:dyDescent="0.25">
      <c r="A85" s="42" t="s">
        <v>321</v>
      </c>
      <c r="B85" s="12">
        <v>24.88</v>
      </c>
      <c r="C85" s="42">
        <f t="shared" si="6"/>
        <v>1</v>
      </c>
      <c r="D85" s="42">
        <v>11.1</v>
      </c>
      <c r="E85" s="42">
        <f t="shared" si="7"/>
        <v>1</v>
      </c>
      <c r="F85" s="40">
        <v>7.94</v>
      </c>
      <c r="G85" s="42">
        <f t="shared" si="8"/>
        <v>1</v>
      </c>
    </row>
    <row r="87" spans="1:7" x14ac:dyDescent="0.25">
      <c r="A87" s="43" t="s">
        <v>18</v>
      </c>
      <c r="B87" s="31" t="s">
        <v>227</v>
      </c>
      <c r="C87" s="31" t="s">
        <v>369</v>
      </c>
      <c r="D87" s="32" t="s">
        <v>375</v>
      </c>
      <c r="E87" s="31" t="s">
        <v>369</v>
      </c>
      <c r="F87" s="32" t="s">
        <v>376</v>
      </c>
      <c r="G87" s="31" t="s">
        <v>369</v>
      </c>
    </row>
    <row r="88" spans="1:7" x14ac:dyDescent="0.25">
      <c r="A88" s="12" t="s">
        <v>156</v>
      </c>
      <c r="B88" s="12">
        <v>18.75</v>
      </c>
      <c r="C88" s="42">
        <f t="shared" ref="C88:C119" si="9">IF(B88&gt;C$172,0,1)</f>
        <v>0</v>
      </c>
      <c r="D88" s="42">
        <v>13</v>
      </c>
      <c r="E88" s="42">
        <f t="shared" ref="E88:E119" si="10">IF(D88&gt;E$172,0,1)</f>
        <v>0</v>
      </c>
      <c r="F88" s="40">
        <v>9.92</v>
      </c>
      <c r="G88" s="42">
        <f t="shared" ref="G88:G119" si="11">IF(F88&gt;G$172,0,1)</f>
        <v>0</v>
      </c>
    </row>
    <row r="89" spans="1:7" x14ac:dyDescent="0.25">
      <c r="A89" s="40" t="s">
        <v>310</v>
      </c>
      <c r="B89" s="12">
        <v>20.94</v>
      </c>
      <c r="C89" s="42">
        <f t="shared" si="9"/>
        <v>0</v>
      </c>
      <c r="D89" s="42">
        <v>14.44</v>
      </c>
      <c r="E89" s="42">
        <f t="shared" si="10"/>
        <v>0</v>
      </c>
      <c r="F89" s="40">
        <v>10.83</v>
      </c>
      <c r="G89" s="42">
        <f t="shared" si="11"/>
        <v>0</v>
      </c>
    </row>
    <row r="90" spans="1:7" x14ac:dyDescent="0.25">
      <c r="A90" s="40" t="s">
        <v>351</v>
      </c>
      <c r="B90" s="12">
        <v>54.77</v>
      </c>
      <c r="C90" s="42">
        <f t="shared" si="9"/>
        <v>0</v>
      </c>
      <c r="D90" s="42">
        <v>15.01</v>
      </c>
      <c r="E90" s="42">
        <f t="shared" si="10"/>
        <v>0</v>
      </c>
      <c r="F90" s="40">
        <v>12.76</v>
      </c>
      <c r="G90" s="42">
        <f t="shared" si="11"/>
        <v>0</v>
      </c>
    </row>
    <row r="91" spans="1:7" x14ac:dyDescent="0.25">
      <c r="A91" s="40" t="s">
        <v>352</v>
      </c>
      <c r="B91" s="12">
        <v>44.79</v>
      </c>
      <c r="C91" s="42">
        <f t="shared" si="9"/>
        <v>0</v>
      </c>
      <c r="D91" s="42">
        <v>13.6</v>
      </c>
      <c r="E91" s="42">
        <f t="shared" si="10"/>
        <v>0</v>
      </c>
      <c r="F91" s="40">
        <v>11.34</v>
      </c>
      <c r="G91" s="42">
        <f t="shared" si="11"/>
        <v>0</v>
      </c>
    </row>
    <row r="92" spans="1:7" x14ac:dyDescent="0.25">
      <c r="A92" s="40" t="s">
        <v>353</v>
      </c>
      <c r="B92" s="12">
        <v>22.36</v>
      </c>
      <c r="C92" s="42">
        <f t="shared" si="9"/>
        <v>0</v>
      </c>
      <c r="D92" s="42">
        <v>12.04</v>
      </c>
      <c r="E92" s="42">
        <f t="shared" si="10"/>
        <v>0</v>
      </c>
      <c r="F92" s="40">
        <v>10.11</v>
      </c>
      <c r="G92" s="42">
        <f t="shared" si="11"/>
        <v>0</v>
      </c>
    </row>
    <row r="93" spans="1:7" x14ac:dyDescent="0.25">
      <c r="A93" s="40" t="s">
        <v>354</v>
      </c>
      <c r="B93" s="12">
        <v>37.229999999999997</v>
      </c>
      <c r="C93" s="42">
        <f t="shared" si="9"/>
        <v>0</v>
      </c>
      <c r="D93" s="42">
        <v>10.61</v>
      </c>
      <c r="E93" s="42">
        <f t="shared" si="10"/>
        <v>0</v>
      </c>
      <c r="F93" s="40">
        <v>8.15</v>
      </c>
      <c r="G93" s="42">
        <f t="shared" si="11"/>
        <v>0</v>
      </c>
    </row>
    <row r="94" spans="1:7" x14ac:dyDescent="0.25">
      <c r="A94" s="42" t="s">
        <v>289</v>
      </c>
      <c r="B94" s="12">
        <v>28.61</v>
      </c>
      <c r="C94" s="42">
        <f t="shared" si="9"/>
        <v>0</v>
      </c>
      <c r="D94" s="42">
        <v>13.4</v>
      </c>
      <c r="E94" s="42">
        <f t="shared" si="10"/>
        <v>0</v>
      </c>
      <c r="F94" s="40">
        <v>10.57</v>
      </c>
      <c r="G94" s="42">
        <f t="shared" si="11"/>
        <v>0</v>
      </c>
    </row>
    <row r="95" spans="1:7" x14ac:dyDescent="0.25">
      <c r="A95" s="42" t="s">
        <v>290</v>
      </c>
      <c r="B95" s="12">
        <v>58.05</v>
      </c>
      <c r="C95" s="42">
        <f t="shared" si="9"/>
        <v>0</v>
      </c>
      <c r="D95" s="42">
        <v>15.66</v>
      </c>
      <c r="E95" s="42">
        <f t="shared" si="10"/>
        <v>0</v>
      </c>
      <c r="F95" s="40">
        <v>11.95</v>
      </c>
      <c r="G95" s="42">
        <f t="shared" si="11"/>
        <v>0</v>
      </c>
    </row>
    <row r="96" spans="1:7" x14ac:dyDescent="0.25">
      <c r="A96" s="42" t="s">
        <v>291</v>
      </c>
      <c r="B96" s="12">
        <v>43.44</v>
      </c>
      <c r="C96" s="42">
        <f t="shared" si="9"/>
        <v>0</v>
      </c>
      <c r="D96" s="42">
        <v>15.24</v>
      </c>
      <c r="E96" s="42">
        <f t="shared" si="10"/>
        <v>0</v>
      </c>
      <c r="F96" s="40">
        <v>11.64</v>
      </c>
      <c r="G96" s="42">
        <f t="shared" si="11"/>
        <v>0</v>
      </c>
    </row>
    <row r="97" spans="1:7" x14ac:dyDescent="0.25">
      <c r="A97" s="42" t="s">
        <v>292</v>
      </c>
      <c r="B97" s="12">
        <v>40.99</v>
      </c>
      <c r="C97" s="42">
        <f t="shared" si="9"/>
        <v>0</v>
      </c>
      <c r="D97" s="42">
        <v>8.1999999999999993</v>
      </c>
      <c r="E97" s="42">
        <f t="shared" si="10"/>
        <v>1</v>
      </c>
      <c r="F97" s="40">
        <v>6.57</v>
      </c>
      <c r="G97" s="42">
        <f t="shared" si="11"/>
        <v>1</v>
      </c>
    </row>
    <row r="98" spans="1:7" x14ac:dyDescent="0.25">
      <c r="A98" s="42" t="s">
        <v>293</v>
      </c>
      <c r="B98" s="12">
        <v>25.84</v>
      </c>
      <c r="C98" s="42">
        <f t="shared" si="9"/>
        <v>0</v>
      </c>
      <c r="D98" s="42">
        <v>11.53</v>
      </c>
      <c r="E98" s="42">
        <f t="shared" si="10"/>
        <v>0</v>
      </c>
      <c r="F98" s="40">
        <v>8.91</v>
      </c>
      <c r="G98" s="42">
        <f t="shared" si="11"/>
        <v>0</v>
      </c>
    </row>
    <row r="99" spans="1:7" x14ac:dyDescent="0.25">
      <c r="A99" s="42" t="s">
        <v>294</v>
      </c>
      <c r="B99" s="12">
        <v>26.54</v>
      </c>
      <c r="C99" s="42">
        <f t="shared" si="9"/>
        <v>0</v>
      </c>
      <c r="D99" s="42">
        <v>9.5399999999999991</v>
      </c>
      <c r="E99" s="42">
        <f t="shared" si="10"/>
        <v>0</v>
      </c>
      <c r="F99" s="40">
        <v>7.38</v>
      </c>
      <c r="G99" s="42">
        <f t="shared" si="11"/>
        <v>0</v>
      </c>
    </row>
    <row r="100" spans="1:7" x14ac:dyDescent="0.25">
      <c r="A100" s="40" t="s">
        <v>305</v>
      </c>
      <c r="B100" s="12">
        <v>11.66</v>
      </c>
      <c r="C100" s="42">
        <f t="shared" si="9"/>
        <v>0</v>
      </c>
      <c r="D100" s="42">
        <v>25.41</v>
      </c>
      <c r="E100" s="42">
        <f t="shared" si="10"/>
        <v>0</v>
      </c>
      <c r="F100" s="40">
        <v>20.07</v>
      </c>
      <c r="G100" s="42">
        <f t="shared" si="11"/>
        <v>0</v>
      </c>
    </row>
    <row r="101" spans="1:7" x14ac:dyDescent="0.25">
      <c r="A101" s="40" t="s">
        <v>306</v>
      </c>
      <c r="B101" s="12">
        <v>15.88</v>
      </c>
      <c r="C101" s="42">
        <f t="shared" si="9"/>
        <v>0</v>
      </c>
      <c r="D101" s="42">
        <v>33.049999999999997</v>
      </c>
      <c r="E101" s="42">
        <f t="shared" si="10"/>
        <v>0</v>
      </c>
      <c r="F101" s="40">
        <v>26.91</v>
      </c>
      <c r="G101" s="42">
        <f t="shared" si="11"/>
        <v>0</v>
      </c>
    </row>
    <row r="102" spans="1:7" x14ac:dyDescent="0.25">
      <c r="A102" s="12" t="s">
        <v>114</v>
      </c>
      <c r="B102" s="12">
        <v>10.82</v>
      </c>
      <c r="C102" s="42">
        <f t="shared" si="9"/>
        <v>0</v>
      </c>
      <c r="D102" s="42">
        <v>10.42</v>
      </c>
      <c r="E102" s="42">
        <f t="shared" si="10"/>
        <v>0</v>
      </c>
      <c r="F102" s="40">
        <v>7.45</v>
      </c>
      <c r="G102" s="42">
        <f t="shared" si="11"/>
        <v>0</v>
      </c>
    </row>
    <row r="103" spans="1:7" x14ac:dyDescent="0.25">
      <c r="A103" s="12" t="s">
        <v>115</v>
      </c>
      <c r="B103" s="12">
        <v>70.13</v>
      </c>
      <c r="C103" s="42">
        <f t="shared" si="9"/>
        <v>0</v>
      </c>
      <c r="D103" s="42">
        <v>9.32</v>
      </c>
      <c r="E103" s="42">
        <f t="shared" si="10"/>
        <v>1</v>
      </c>
      <c r="F103" s="40">
        <v>7.16</v>
      </c>
      <c r="G103" s="42">
        <f t="shared" si="11"/>
        <v>0</v>
      </c>
    </row>
    <row r="104" spans="1:7" x14ac:dyDescent="0.25">
      <c r="A104" s="12" t="s">
        <v>116</v>
      </c>
      <c r="B104" s="12">
        <v>14.08</v>
      </c>
      <c r="C104" s="42">
        <f t="shared" si="9"/>
        <v>0</v>
      </c>
      <c r="D104" s="42">
        <v>14.9</v>
      </c>
      <c r="E104" s="42">
        <f t="shared" si="10"/>
        <v>0</v>
      </c>
      <c r="F104" s="40">
        <v>11.44</v>
      </c>
      <c r="G104" s="42">
        <f t="shared" si="11"/>
        <v>0</v>
      </c>
    </row>
    <row r="105" spans="1:7" x14ac:dyDescent="0.25">
      <c r="A105" s="12" t="s">
        <v>117</v>
      </c>
      <c r="B105" s="12">
        <v>9.01</v>
      </c>
      <c r="C105" s="42">
        <f t="shared" si="9"/>
        <v>1</v>
      </c>
      <c r="D105" s="42">
        <v>19.989999999999998</v>
      </c>
      <c r="E105" s="42">
        <f t="shared" si="10"/>
        <v>0</v>
      </c>
      <c r="F105" s="40">
        <v>15.15</v>
      </c>
      <c r="G105" s="42">
        <f t="shared" si="11"/>
        <v>0</v>
      </c>
    </row>
    <row r="106" spans="1:7" x14ac:dyDescent="0.25">
      <c r="A106" s="12" t="s">
        <v>118</v>
      </c>
      <c r="B106" s="12">
        <v>29.58</v>
      </c>
      <c r="C106" s="42">
        <f t="shared" si="9"/>
        <v>0</v>
      </c>
      <c r="D106" s="42">
        <v>12.69</v>
      </c>
      <c r="E106" s="42">
        <f t="shared" si="10"/>
        <v>0</v>
      </c>
      <c r="F106" s="40">
        <v>9.65</v>
      </c>
      <c r="G106" s="42">
        <f t="shared" si="11"/>
        <v>0</v>
      </c>
    </row>
    <row r="107" spans="1:7" x14ac:dyDescent="0.25">
      <c r="A107" s="12" t="s">
        <v>119</v>
      </c>
      <c r="B107" s="12">
        <v>14.23</v>
      </c>
      <c r="C107" s="42">
        <f t="shared" si="9"/>
        <v>0</v>
      </c>
      <c r="D107" s="42">
        <v>16.14</v>
      </c>
      <c r="E107" s="42">
        <f t="shared" si="10"/>
        <v>0</v>
      </c>
      <c r="F107" s="40">
        <v>12.86</v>
      </c>
      <c r="G107" s="42">
        <f t="shared" si="11"/>
        <v>0</v>
      </c>
    </row>
    <row r="108" spans="1:7" x14ac:dyDescent="0.25">
      <c r="A108" s="40" t="s">
        <v>370</v>
      </c>
      <c r="B108" s="12">
        <v>21.11</v>
      </c>
      <c r="C108" s="42">
        <f t="shared" si="9"/>
        <v>0</v>
      </c>
      <c r="D108" s="42">
        <v>15.84</v>
      </c>
      <c r="E108" s="42">
        <f t="shared" si="10"/>
        <v>0</v>
      </c>
      <c r="F108" s="40">
        <v>12.02</v>
      </c>
      <c r="G108" s="42">
        <f t="shared" si="11"/>
        <v>0</v>
      </c>
    </row>
    <row r="109" spans="1:7" x14ac:dyDescent="0.25">
      <c r="A109" s="40" t="s">
        <v>371</v>
      </c>
      <c r="B109" s="12">
        <v>17.059999999999999</v>
      </c>
      <c r="C109" s="42">
        <f t="shared" si="9"/>
        <v>0</v>
      </c>
      <c r="D109" s="42">
        <v>13.75</v>
      </c>
      <c r="E109" s="42">
        <f t="shared" si="10"/>
        <v>0</v>
      </c>
      <c r="F109" s="40">
        <v>10.28</v>
      </c>
      <c r="G109" s="42">
        <f t="shared" si="11"/>
        <v>0</v>
      </c>
    </row>
    <row r="110" spans="1:7" x14ac:dyDescent="0.25">
      <c r="A110" s="40" t="s">
        <v>372</v>
      </c>
      <c r="B110" s="12">
        <v>12.12</v>
      </c>
      <c r="C110" s="42">
        <f t="shared" si="9"/>
        <v>0</v>
      </c>
      <c r="D110" s="42">
        <v>17.8</v>
      </c>
      <c r="E110" s="42">
        <f t="shared" si="10"/>
        <v>0</v>
      </c>
      <c r="F110" s="40">
        <v>14.65</v>
      </c>
      <c r="G110" s="42">
        <f t="shared" si="11"/>
        <v>0</v>
      </c>
    </row>
    <row r="111" spans="1:7" x14ac:dyDescent="0.25">
      <c r="A111" s="42" t="s">
        <v>31</v>
      </c>
      <c r="B111" s="12">
        <v>12.76</v>
      </c>
      <c r="C111" s="42">
        <f t="shared" si="9"/>
        <v>0</v>
      </c>
      <c r="D111" s="42">
        <v>17.73</v>
      </c>
      <c r="E111" s="42">
        <f t="shared" si="10"/>
        <v>0</v>
      </c>
      <c r="F111" s="40">
        <v>14.09</v>
      </c>
      <c r="G111" s="42">
        <f t="shared" si="11"/>
        <v>0</v>
      </c>
    </row>
    <row r="112" spans="1:7" x14ac:dyDescent="0.25">
      <c r="A112" s="42" t="s">
        <v>33</v>
      </c>
      <c r="B112" s="12">
        <v>32.08</v>
      </c>
      <c r="C112" s="42">
        <f t="shared" si="9"/>
        <v>0</v>
      </c>
      <c r="D112" s="42">
        <v>16.2</v>
      </c>
      <c r="E112" s="42">
        <f t="shared" si="10"/>
        <v>0</v>
      </c>
      <c r="F112" s="40">
        <v>13.02</v>
      </c>
      <c r="G112" s="42">
        <f t="shared" si="11"/>
        <v>0</v>
      </c>
    </row>
    <row r="113" spans="1:7" x14ac:dyDescent="0.25">
      <c r="A113" s="42" t="s">
        <v>263</v>
      </c>
      <c r="B113" s="12">
        <v>45</v>
      </c>
      <c r="C113" s="42">
        <f t="shared" si="9"/>
        <v>0</v>
      </c>
      <c r="D113" s="42">
        <v>4.28</v>
      </c>
      <c r="E113" s="42">
        <f t="shared" si="10"/>
        <v>1</v>
      </c>
      <c r="F113" s="40">
        <v>3.23</v>
      </c>
      <c r="G113" s="42">
        <f t="shared" si="11"/>
        <v>1</v>
      </c>
    </row>
    <row r="114" spans="1:7" x14ac:dyDescent="0.25">
      <c r="A114" s="42" t="s">
        <v>345</v>
      </c>
      <c r="B114" s="12">
        <v>20.62</v>
      </c>
      <c r="C114" s="42">
        <f t="shared" si="9"/>
        <v>0</v>
      </c>
      <c r="D114" s="42">
        <v>4.41</v>
      </c>
      <c r="E114" s="42">
        <f t="shared" si="10"/>
        <v>1</v>
      </c>
      <c r="F114" s="40">
        <v>3.29</v>
      </c>
      <c r="G114" s="42">
        <f t="shared" si="11"/>
        <v>1</v>
      </c>
    </row>
    <row r="115" spans="1:7" x14ac:dyDescent="0.25">
      <c r="A115" s="42" t="s">
        <v>346</v>
      </c>
      <c r="B115" s="12">
        <v>29.79</v>
      </c>
      <c r="C115" s="42">
        <f t="shared" si="9"/>
        <v>0</v>
      </c>
      <c r="D115" s="42">
        <v>4.88</v>
      </c>
      <c r="E115" s="42">
        <f t="shared" si="10"/>
        <v>1</v>
      </c>
      <c r="F115" s="40">
        <v>3.8</v>
      </c>
      <c r="G115" s="42">
        <f t="shared" si="11"/>
        <v>1</v>
      </c>
    </row>
    <row r="116" spans="1:7" x14ac:dyDescent="0.25">
      <c r="A116" s="42" t="s">
        <v>255</v>
      </c>
      <c r="B116" s="12">
        <v>65.39</v>
      </c>
      <c r="C116" s="42">
        <f t="shared" si="9"/>
        <v>0</v>
      </c>
      <c r="D116" s="42">
        <v>11.07</v>
      </c>
      <c r="E116" s="42">
        <f t="shared" si="10"/>
        <v>0</v>
      </c>
      <c r="F116" s="40">
        <v>8.81</v>
      </c>
      <c r="G116" s="42">
        <f t="shared" si="11"/>
        <v>0</v>
      </c>
    </row>
    <row r="117" spans="1:7" x14ac:dyDescent="0.25">
      <c r="A117" s="42" t="s">
        <v>256</v>
      </c>
      <c r="B117" s="12">
        <v>33.82</v>
      </c>
      <c r="C117" s="42">
        <f t="shared" si="9"/>
        <v>0</v>
      </c>
      <c r="D117" s="42">
        <v>9.07</v>
      </c>
      <c r="E117" s="42">
        <f t="shared" si="10"/>
        <v>1</v>
      </c>
      <c r="F117" s="40">
        <v>7.09</v>
      </c>
      <c r="G117" s="42">
        <f t="shared" si="11"/>
        <v>0</v>
      </c>
    </row>
    <row r="118" spans="1:7" x14ac:dyDescent="0.25">
      <c r="A118" s="42" t="s">
        <v>257</v>
      </c>
      <c r="B118" s="12">
        <v>33.36</v>
      </c>
      <c r="C118" s="42">
        <f t="shared" si="9"/>
        <v>0</v>
      </c>
      <c r="D118" s="42">
        <v>13.48</v>
      </c>
      <c r="E118" s="42">
        <f t="shared" si="10"/>
        <v>0</v>
      </c>
      <c r="F118" s="40">
        <v>10.82</v>
      </c>
      <c r="G118" s="42">
        <f t="shared" si="11"/>
        <v>0</v>
      </c>
    </row>
    <row r="119" spans="1:7" x14ac:dyDescent="0.25">
      <c r="A119" s="42" t="s">
        <v>258</v>
      </c>
      <c r="B119" s="12">
        <v>49.2</v>
      </c>
      <c r="C119" s="42">
        <f t="shared" si="9"/>
        <v>0</v>
      </c>
      <c r="D119" s="42">
        <v>9.5</v>
      </c>
      <c r="E119" s="42">
        <f t="shared" si="10"/>
        <v>0</v>
      </c>
      <c r="F119" s="40">
        <v>7.05</v>
      </c>
      <c r="G119" s="42">
        <f t="shared" si="11"/>
        <v>0</v>
      </c>
    </row>
    <row r="120" spans="1:7" x14ac:dyDescent="0.25">
      <c r="A120" s="42" t="s">
        <v>259</v>
      </c>
      <c r="B120" s="12">
        <v>56.85</v>
      </c>
      <c r="C120" s="42">
        <f t="shared" ref="C120:C169" si="12">IF(B120&gt;C$172,0,1)</f>
        <v>0</v>
      </c>
      <c r="D120" s="42">
        <v>10.56</v>
      </c>
      <c r="E120" s="42">
        <f t="shared" ref="E120:E169" si="13">IF(D120&gt;E$172,0,1)</f>
        <v>0</v>
      </c>
      <c r="F120" s="40">
        <v>8.24</v>
      </c>
      <c r="G120" s="42">
        <f t="shared" ref="G120:G169" si="14">IF(F120&gt;G$172,0,1)</f>
        <v>0</v>
      </c>
    </row>
    <row r="121" spans="1:7" x14ac:dyDescent="0.25">
      <c r="A121" s="42" t="s">
        <v>78</v>
      </c>
      <c r="B121" s="12">
        <v>19.95</v>
      </c>
      <c r="C121" s="42">
        <f t="shared" si="12"/>
        <v>0</v>
      </c>
      <c r="D121" s="42">
        <v>20.09</v>
      </c>
      <c r="E121" s="42">
        <f t="shared" si="13"/>
        <v>0</v>
      </c>
      <c r="F121" s="40">
        <v>16.3</v>
      </c>
      <c r="G121" s="42">
        <f t="shared" si="14"/>
        <v>0</v>
      </c>
    </row>
    <row r="122" spans="1:7" x14ac:dyDescent="0.25">
      <c r="A122" s="12" t="s">
        <v>111</v>
      </c>
      <c r="B122" s="12">
        <v>17.38</v>
      </c>
      <c r="C122" s="42">
        <f t="shared" si="12"/>
        <v>0</v>
      </c>
      <c r="D122" s="42">
        <v>20.13</v>
      </c>
      <c r="E122" s="42">
        <f t="shared" si="13"/>
        <v>0</v>
      </c>
      <c r="F122" s="40">
        <v>15.95</v>
      </c>
      <c r="G122" s="42">
        <f t="shared" si="14"/>
        <v>0</v>
      </c>
    </row>
    <row r="123" spans="1:7" x14ac:dyDescent="0.25">
      <c r="A123" s="42" t="s">
        <v>112</v>
      </c>
      <c r="B123" s="12">
        <v>16.440000000000001</v>
      </c>
      <c r="C123" s="42">
        <f t="shared" si="12"/>
        <v>0</v>
      </c>
      <c r="D123" s="42">
        <v>19.52</v>
      </c>
      <c r="E123" s="42">
        <f t="shared" si="13"/>
        <v>0</v>
      </c>
      <c r="F123" s="40">
        <v>15.49</v>
      </c>
      <c r="G123" s="42">
        <f t="shared" si="14"/>
        <v>0</v>
      </c>
    </row>
    <row r="124" spans="1:7" x14ac:dyDescent="0.25">
      <c r="A124" s="42" t="s">
        <v>113</v>
      </c>
      <c r="B124" s="12">
        <v>34.74</v>
      </c>
      <c r="C124" s="42">
        <f t="shared" si="12"/>
        <v>0</v>
      </c>
      <c r="D124" s="42">
        <v>6.02</v>
      </c>
      <c r="E124" s="42">
        <f t="shared" si="13"/>
        <v>1</v>
      </c>
      <c r="F124" s="40">
        <v>4.53</v>
      </c>
      <c r="G124" s="42">
        <f t="shared" si="14"/>
        <v>1</v>
      </c>
    </row>
    <row r="125" spans="1:7" x14ac:dyDescent="0.25">
      <c r="A125" s="42" t="s">
        <v>103</v>
      </c>
      <c r="B125" s="12">
        <v>56.94</v>
      </c>
      <c r="C125" s="42">
        <f t="shared" si="12"/>
        <v>0</v>
      </c>
      <c r="D125" s="42">
        <v>10.24</v>
      </c>
      <c r="E125" s="42">
        <f t="shared" si="13"/>
        <v>0</v>
      </c>
      <c r="F125" s="40">
        <v>7.96</v>
      </c>
      <c r="G125" s="42">
        <f t="shared" si="14"/>
        <v>0</v>
      </c>
    </row>
    <row r="126" spans="1:7" x14ac:dyDescent="0.25">
      <c r="A126" s="42" t="s">
        <v>104</v>
      </c>
      <c r="B126" s="12">
        <v>61.37</v>
      </c>
      <c r="C126" s="42">
        <f t="shared" si="12"/>
        <v>0</v>
      </c>
      <c r="D126" s="42">
        <v>10.98</v>
      </c>
      <c r="E126" s="42">
        <f t="shared" si="13"/>
        <v>0</v>
      </c>
      <c r="F126" s="40">
        <v>8.26</v>
      </c>
      <c r="G126" s="42">
        <f t="shared" si="14"/>
        <v>0</v>
      </c>
    </row>
    <row r="127" spans="1:7" x14ac:dyDescent="0.25">
      <c r="A127" s="42" t="s">
        <v>105</v>
      </c>
      <c r="B127" s="12">
        <v>31.11</v>
      </c>
      <c r="C127" s="42">
        <f t="shared" si="12"/>
        <v>0</v>
      </c>
      <c r="D127" s="42">
        <v>10.54</v>
      </c>
      <c r="E127" s="42">
        <f t="shared" si="13"/>
        <v>0</v>
      </c>
      <c r="F127" s="40">
        <v>7.51</v>
      </c>
      <c r="G127" s="42">
        <f t="shared" si="14"/>
        <v>0</v>
      </c>
    </row>
    <row r="128" spans="1:7" x14ac:dyDescent="0.25">
      <c r="A128" s="42" t="s">
        <v>28</v>
      </c>
      <c r="B128" s="12">
        <v>10.11</v>
      </c>
      <c r="C128" s="42">
        <f t="shared" si="12"/>
        <v>0</v>
      </c>
      <c r="D128" s="42">
        <v>27.39</v>
      </c>
      <c r="E128" s="42">
        <f t="shared" si="13"/>
        <v>0</v>
      </c>
      <c r="F128" s="40">
        <v>22.54</v>
      </c>
      <c r="G128" s="42">
        <f t="shared" si="14"/>
        <v>0</v>
      </c>
    </row>
    <row r="129" spans="1:7" x14ac:dyDescent="0.25">
      <c r="A129" s="42" t="s">
        <v>29</v>
      </c>
      <c r="B129" s="12">
        <v>12.85</v>
      </c>
      <c r="C129" s="42">
        <f t="shared" si="12"/>
        <v>0</v>
      </c>
      <c r="D129" s="42">
        <v>21.98</v>
      </c>
      <c r="E129" s="42">
        <f t="shared" si="13"/>
        <v>0</v>
      </c>
      <c r="F129" s="40">
        <v>16.7</v>
      </c>
      <c r="G129" s="42">
        <f t="shared" si="14"/>
        <v>0</v>
      </c>
    </row>
    <row r="130" spans="1:7" x14ac:dyDescent="0.25">
      <c r="A130" s="42" t="s">
        <v>30</v>
      </c>
      <c r="B130" s="12">
        <v>17.309999999999999</v>
      </c>
      <c r="C130" s="42">
        <f t="shared" si="12"/>
        <v>0</v>
      </c>
      <c r="D130" s="42">
        <v>23.85</v>
      </c>
      <c r="E130" s="42">
        <f t="shared" si="13"/>
        <v>0</v>
      </c>
      <c r="F130" s="40">
        <v>19.27</v>
      </c>
      <c r="G130" s="42">
        <f t="shared" si="14"/>
        <v>0</v>
      </c>
    </row>
    <row r="131" spans="1:7" x14ac:dyDescent="0.25">
      <c r="A131" s="42" t="s">
        <v>107</v>
      </c>
      <c r="B131" s="12">
        <v>20.96</v>
      </c>
      <c r="C131" s="42">
        <f t="shared" si="12"/>
        <v>0</v>
      </c>
      <c r="D131" s="42">
        <v>16.77</v>
      </c>
      <c r="E131" s="42">
        <f t="shared" si="13"/>
        <v>0</v>
      </c>
      <c r="F131" s="40">
        <v>13.01</v>
      </c>
      <c r="G131" s="42">
        <f t="shared" si="14"/>
        <v>0</v>
      </c>
    </row>
    <row r="132" spans="1:7" x14ac:dyDescent="0.25">
      <c r="A132" s="42" t="s">
        <v>108</v>
      </c>
      <c r="B132" s="12">
        <v>19.41</v>
      </c>
      <c r="C132" s="42">
        <f t="shared" si="12"/>
        <v>0</v>
      </c>
      <c r="D132" s="42">
        <v>13.66</v>
      </c>
      <c r="E132" s="42">
        <f t="shared" si="13"/>
        <v>0</v>
      </c>
      <c r="F132" s="40">
        <v>10.7</v>
      </c>
      <c r="G132" s="42">
        <f t="shared" si="14"/>
        <v>0</v>
      </c>
    </row>
    <row r="133" spans="1:7" x14ac:dyDescent="0.25">
      <c r="A133" s="42" t="s">
        <v>109</v>
      </c>
      <c r="B133" s="12">
        <v>22.74</v>
      </c>
      <c r="C133" s="42">
        <f t="shared" si="12"/>
        <v>0</v>
      </c>
      <c r="D133" s="42">
        <v>20.67</v>
      </c>
      <c r="E133" s="42">
        <f t="shared" si="13"/>
        <v>0</v>
      </c>
      <c r="F133" s="40">
        <v>16.309999999999999</v>
      </c>
      <c r="G133" s="42">
        <f t="shared" si="14"/>
        <v>0</v>
      </c>
    </row>
    <row r="134" spans="1:7" x14ac:dyDescent="0.25">
      <c r="A134" s="42" t="s">
        <v>126</v>
      </c>
      <c r="B134" s="12">
        <v>26.5</v>
      </c>
      <c r="C134" s="42">
        <f t="shared" si="12"/>
        <v>0</v>
      </c>
      <c r="D134" s="42">
        <v>15.33</v>
      </c>
      <c r="E134" s="42">
        <f t="shared" si="13"/>
        <v>0</v>
      </c>
      <c r="F134" s="40">
        <v>11.79</v>
      </c>
      <c r="G134" s="42">
        <f t="shared" si="14"/>
        <v>0</v>
      </c>
    </row>
    <row r="135" spans="1:7" x14ac:dyDescent="0.25">
      <c r="A135" s="42" t="s">
        <v>224</v>
      </c>
      <c r="B135" s="12">
        <v>45.06</v>
      </c>
      <c r="C135" s="42">
        <f t="shared" si="12"/>
        <v>0</v>
      </c>
      <c r="D135" s="42">
        <v>15.49</v>
      </c>
      <c r="E135" s="42">
        <f t="shared" si="13"/>
        <v>0</v>
      </c>
      <c r="F135" s="40">
        <v>12.43</v>
      </c>
      <c r="G135" s="42">
        <f t="shared" si="14"/>
        <v>0</v>
      </c>
    </row>
    <row r="136" spans="1:7" x14ac:dyDescent="0.25">
      <c r="A136" s="42" t="s">
        <v>24</v>
      </c>
      <c r="B136" s="12">
        <v>39.06</v>
      </c>
      <c r="C136" s="42">
        <f t="shared" si="12"/>
        <v>0</v>
      </c>
      <c r="D136" s="42">
        <v>15.89</v>
      </c>
      <c r="E136" s="42">
        <f t="shared" si="13"/>
        <v>0</v>
      </c>
      <c r="F136" s="40">
        <v>12.63</v>
      </c>
      <c r="G136" s="42">
        <f t="shared" si="14"/>
        <v>0</v>
      </c>
    </row>
    <row r="137" spans="1:7" x14ac:dyDescent="0.25">
      <c r="A137" s="42" t="s">
        <v>26</v>
      </c>
      <c r="B137" s="12">
        <v>23.41</v>
      </c>
      <c r="C137" s="42">
        <f t="shared" si="12"/>
        <v>0</v>
      </c>
      <c r="D137" s="42">
        <v>17.55</v>
      </c>
      <c r="E137" s="42">
        <f t="shared" si="13"/>
        <v>0</v>
      </c>
      <c r="F137" s="40">
        <v>13.23</v>
      </c>
      <c r="G137" s="42">
        <f t="shared" si="14"/>
        <v>0</v>
      </c>
    </row>
    <row r="138" spans="1:7" x14ac:dyDescent="0.25">
      <c r="A138" s="42" t="s">
        <v>95</v>
      </c>
      <c r="B138" s="12">
        <v>31.76</v>
      </c>
      <c r="C138" s="42">
        <f t="shared" si="12"/>
        <v>0</v>
      </c>
      <c r="D138" s="42">
        <v>17.41</v>
      </c>
      <c r="E138" s="42">
        <f t="shared" si="13"/>
        <v>0</v>
      </c>
      <c r="F138" s="40">
        <v>13.26</v>
      </c>
      <c r="G138" s="42">
        <f t="shared" si="14"/>
        <v>0</v>
      </c>
    </row>
    <row r="139" spans="1:7" x14ac:dyDescent="0.25">
      <c r="A139" s="42" t="s">
        <v>96</v>
      </c>
      <c r="B139" s="12">
        <v>36.08</v>
      </c>
      <c r="C139" s="42">
        <f t="shared" si="12"/>
        <v>0</v>
      </c>
      <c r="D139" s="42">
        <v>19.23</v>
      </c>
      <c r="E139" s="42">
        <f t="shared" si="13"/>
        <v>0</v>
      </c>
      <c r="F139" s="40">
        <v>14.67</v>
      </c>
      <c r="G139" s="42">
        <f t="shared" si="14"/>
        <v>0</v>
      </c>
    </row>
    <row r="140" spans="1:7" x14ac:dyDescent="0.25">
      <c r="A140" s="42" t="s">
        <v>191</v>
      </c>
      <c r="B140" s="12">
        <v>29.44</v>
      </c>
      <c r="C140" s="42">
        <f t="shared" si="12"/>
        <v>0</v>
      </c>
      <c r="D140" s="42">
        <v>17.670000000000002</v>
      </c>
      <c r="E140" s="42">
        <f t="shared" si="13"/>
        <v>0</v>
      </c>
      <c r="F140" s="40">
        <v>13.73</v>
      </c>
      <c r="G140" s="42">
        <f t="shared" si="14"/>
        <v>0</v>
      </c>
    </row>
    <row r="141" spans="1:7" x14ac:dyDescent="0.25">
      <c r="A141" s="42" t="s">
        <v>193</v>
      </c>
      <c r="B141" s="12">
        <v>27.82</v>
      </c>
      <c r="C141" s="42">
        <f t="shared" si="12"/>
        <v>0</v>
      </c>
      <c r="D141" s="42">
        <v>16.420000000000002</v>
      </c>
      <c r="E141" s="42">
        <f t="shared" si="13"/>
        <v>0</v>
      </c>
      <c r="F141" s="40">
        <v>12.54</v>
      </c>
      <c r="G141" s="42">
        <f t="shared" si="14"/>
        <v>0</v>
      </c>
    </row>
    <row r="142" spans="1:7" x14ac:dyDescent="0.25">
      <c r="A142" s="42" t="s">
        <v>194</v>
      </c>
      <c r="B142" s="12">
        <v>60.63</v>
      </c>
      <c r="C142" s="42">
        <f t="shared" si="12"/>
        <v>0</v>
      </c>
      <c r="D142" s="42">
        <v>18.920000000000002</v>
      </c>
      <c r="E142" s="42">
        <f t="shared" si="13"/>
        <v>0</v>
      </c>
      <c r="F142" s="40">
        <v>14.49</v>
      </c>
      <c r="G142" s="42">
        <f t="shared" si="14"/>
        <v>0</v>
      </c>
    </row>
    <row r="143" spans="1:7" x14ac:dyDescent="0.25">
      <c r="A143" s="42" t="s">
        <v>195</v>
      </c>
      <c r="B143" s="12">
        <v>31.37</v>
      </c>
      <c r="C143" s="42">
        <f t="shared" si="12"/>
        <v>0</v>
      </c>
      <c r="D143" s="42">
        <v>15.21</v>
      </c>
      <c r="E143" s="42">
        <f t="shared" si="13"/>
        <v>0</v>
      </c>
      <c r="F143" s="40">
        <v>11.96</v>
      </c>
      <c r="G143" s="42">
        <f t="shared" si="14"/>
        <v>0</v>
      </c>
    </row>
    <row r="144" spans="1:7" x14ac:dyDescent="0.25">
      <c r="A144" s="42" t="s">
        <v>196</v>
      </c>
      <c r="B144" s="12">
        <v>45.35</v>
      </c>
      <c r="C144" s="42">
        <f t="shared" si="12"/>
        <v>0</v>
      </c>
      <c r="D144" s="42">
        <v>16.57</v>
      </c>
      <c r="E144" s="42">
        <f t="shared" si="13"/>
        <v>0</v>
      </c>
      <c r="F144" s="40">
        <v>13.27</v>
      </c>
      <c r="G144" s="42">
        <f t="shared" si="14"/>
        <v>0</v>
      </c>
    </row>
    <row r="145" spans="1:7" x14ac:dyDescent="0.25">
      <c r="A145" s="42" t="s">
        <v>197</v>
      </c>
      <c r="B145" s="12">
        <v>24.03</v>
      </c>
      <c r="C145" s="42">
        <f t="shared" si="12"/>
        <v>0</v>
      </c>
      <c r="D145" s="42">
        <v>14.95</v>
      </c>
      <c r="E145" s="42">
        <f t="shared" si="13"/>
        <v>0</v>
      </c>
      <c r="F145" s="40">
        <v>11.52</v>
      </c>
      <c r="G145" s="42">
        <f t="shared" si="14"/>
        <v>0</v>
      </c>
    </row>
    <row r="146" spans="1:7" x14ac:dyDescent="0.25">
      <c r="A146" s="42" t="s">
        <v>198</v>
      </c>
      <c r="B146" s="12">
        <v>28.96</v>
      </c>
      <c r="C146" s="42">
        <f t="shared" si="12"/>
        <v>0</v>
      </c>
      <c r="D146" s="42">
        <v>18.87</v>
      </c>
      <c r="E146" s="42">
        <f t="shared" si="13"/>
        <v>0</v>
      </c>
      <c r="F146" s="40">
        <v>14.93</v>
      </c>
      <c r="G146" s="42">
        <f t="shared" si="14"/>
        <v>0</v>
      </c>
    </row>
    <row r="147" spans="1:7" x14ac:dyDescent="0.25">
      <c r="A147" s="42" t="s">
        <v>199</v>
      </c>
      <c r="B147" s="12">
        <v>22.04</v>
      </c>
      <c r="C147" s="42">
        <f t="shared" si="12"/>
        <v>0</v>
      </c>
      <c r="D147" s="42">
        <v>16.61</v>
      </c>
      <c r="E147" s="42">
        <f t="shared" si="13"/>
        <v>0</v>
      </c>
      <c r="F147" s="40">
        <v>12.76</v>
      </c>
      <c r="G147" s="42">
        <f t="shared" si="14"/>
        <v>0</v>
      </c>
    </row>
    <row r="148" spans="1:7" x14ac:dyDescent="0.25">
      <c r="A148" s="42" t="s">
        <v>200</v>
      </c>
      <c r="B148" s="12">
        <v>51.95</v>
      </c>
      <c r="C148" s="42">
        <f t="shared" si="12"/>
        <v>0</v>
      </c>
      <c r="D148" s="42">
        <v>10.220000000000001</v>
      </c>
      <c r="E148" s="42">
        <f t="shared" si="13"/>
        <v>0</v>
      </c>
      <c r="F148" s="40">
        <v>7.9</v>
      </c>
      <c r="G148" s="42">
        <f t="shared" si="14"/>
        <v>0</v>
      </c>
    </row>
    <row r="149" spans="1:7" x14ac:dyDescent="0.25">
      <c r="A149" s="42" t="s">
        <v>201</v>
      </c>
      <c r="B149" s="12">
        <v>69.290000000000006</v>
      </c>
      <c r="C149" s="42">
        <f t="shared" si="12"/>
        <v>0</v>
      </c>
      <c r="D149" s="42">
        <v>12.28</v>
      </c>
      <c r="E149" s="42">
        <f t="shared" si="13"/>
        <v>0</v>
      </c>
      <c r="F149" s="40">
        <v>9.3000000000000007</v>
      </c>
      <c r="G149" s="42">
        <f t="shared" si="14"/>
        <v>0</v>
      </c>
    </row>
    <row r="150" spans="1:7" x14ac:dyDescent="0.25">
      <c r="A150" s="3" t="s">
        <v>202</v>
      </c>
      <c r="B150" s="3">
        <v>65.19</v>
      </c>
      <c r="C150" s="3">
        <f t="shared" si="12"/>
        <v>0</v>
      </c>
      <c r="D150" s="3">
        <v>13.16</v>
      </c>
      <c r="E150" s="3">
        <f t="shared" si="13"/>
        <v>0</v>
      </c>
      <c r="F150" s="40">
        <v>10.210000000000001</v>
      </c>
      <c r="G150" s="3">
        <f t="shared" si="14"/>
        <v>0</v>
      </c>
    </row>
    <row r="151" spans="1:7" x14ac:dyDescent="0.25">
      <c r="A151" s="42" t="s">
        <v>203</v>
      </c>
      <c r="B151" s="12">
        <v>47.31</v>
      </c>
      <c r="C151" s="42">
        <f t="shared" si="12"/>
        <v>0</v>
      </c>
      <c r="D151" s="42">
        <v>15.01</v>
      </c>
      <c r="E151" s="42">
        <f t="shared" si="13"/>
        <v>0</v>
      </c>
      <c r="F151" s="40">
        <v>12.34</v>
      </c>
      <c r="G151" s="42">
        <f t="shared" si="14"/>
        <v>0</v>
      </c>
    </row>
    <row r="152" spans="1:7" x14ac:dyDescent="0.25">
      <c r="A152" s="42" t="s">
        <v>208</v>
      </c>
      <c r="B152" s="12">
        <v>66.44</v>
      </c>
      <c r="C152" s="42">
        <f t="shared" si="12"/>
        <v>0</v>
      </c>
      <c r="D152" s="42">
        <v>16.04</v>
      </c>
      <c r="E152" s="42">
        <f t="shared" si="13"/>
        <v>0</v>
      </c>
      <c r="F152" s="40">
        <v>12.6</v>
      </c>
      <c r="G152" s="42">
        <f t="shared" si="14"/>
        <v>0</v>
      </c>
    </row>
    <row r="153" spans="1:7" x14ac:dyDescent="0.25">
      <c r="A153" s="42" t="s">
        <v>298</v>
      </c>
      <c r="B153" s="12">
        <v>25.71</v>
      </c>
      <c r="C153" s="42">
        <f t="shared" si="12"/>
        <v>0</v>
      </c>
      <c r="D153" s="42">
        <v>10.130000000000001</v>
      </c>
      <c r="E153" s="42">
        <f t="shared" si="13"/>
        <v>0</v>
      </c>
      <c r="F153" s="40">
        <v>8.15</v>
      </c>
      <c r="G153" s="42">
        <f t="shared" si="14"/>
        <v>0</v>
      </c>
    </row>
    <row r="154" spans="1:7" x14ac:dyDescent="0.25">
      <c r="A154" s="42" t="s">
        <v>299</v>
      </c>
      <c r="B154" s="12">
        <v>26.14</v>
      </c>
      <c r="C154" s="42">
        <f t="shared" si="12"/>
        <v>0</v>
      </c>
      <c r="D154" s="42">
        <v>9.73</v>
      </c>
      <c r="E154" s="42">
        <f t="shared" si="13"/>
        <v>0</v>
      </c>
      <c r="F154" s="40">
        <v>7.58</v>
      </c>
      <c r="G154" s="42">
        <f t="shared" si="14"/>
        <v>0</v>
      </c>
    </row>
    <row r="155" spans="1:7" x14ac:dyDescent="0.25">
      <c r="A155" s="42" t="s">
        <v>300</v>
      </c>
      <c r="B155" s="12">
        <v>31.68</v>
      </c>
      <c r="C155" s="42">
        <f t="shared" si="12"/>
        <v>0</v>
      </c>
      <c r="D155" s="42">
        <v>10.83</v>
      </c>
      <c r="E155" s="42">
        <f t="shared" si="13"/>
        <v>0</v>
      </c>
      <c r="F155" s="40">
        <v>8.36</v>
      </c>
      <c r="G155" s="42">
        <f t="shared" si="14"/>
        <v>0</v>
      </c>
    </row>
    <row r="156" spans="1:7" x14ac:dyDescent="0.25">
      <c r="A156" s="42" t="s">
        <v>301</v>
      </c>
      <c r="B156" s="12">
        <v>75.69</v>
      </c>
      <c r="C156" s="42">
        <f t="shared" si="12"/>
        <v>0</v>
      </c>
      <c r="D156" s="42">
        <v>9.56</v>
      </c>
      <c r="E156" s="42">
        <f t="shared" si="13"/>
        <v>0</v>
      </c>
      <c r="F156" s="40">
        <v>7.9</v>
      </c>
      <c r="G156" s="42">
        <f t="shared" si="14"/>
        <v>0</v>
      </c>
    </row>
    <row r="157" spans="1:7" x14ac:dyDescent="0.25">
      <c r="A157" s="42" t="s">
        <v>356</v>
      </c>
      <c r="B157" s="12">
        <v>33.07</v>
      </c>
      <c r="C157" s="42">
        <f t="shared" si="12"/>
        <v>0</v>
      </c>
      <c r="D157" s="42">
        <v>12.33</v>
      </c>
      <c r="E157" s="42">
        <f t="shared" si="13"/>
        <v>0</v>
      </c>
      <c r="F157" s="40">
        <v>8.92</v>
      </c>
      <c r="G157" s="42">
        <f t="shared" si="14"/>
        <v>0</v>
      </c>
    </row>
    <row r="158" spans="1:7" x14ac:dyDescent="0.25">
      <c r="A158" s="42" t="s">
        <v>357</v>
      </c>
      <c r="B158" s="12">
        <v>61.93</v>
      </c>
      <c r="C158" s="42">
        <f t="shared" si="12"/>
        <v>0</v>
      </c>
      <c r="D158" s="42">
        <v>10.74</v>
      </c>
      <c r="E158" s="42">
        <f t="shared" si="13"/>
        <v>0</v>
      </c>
      <c r="F158" s="40">
        <v>7.89</v>
      </c>
      <c r="G158" s="42">
        <f t="shared" si="14"/>
        <v>0</v>
      </c>
    </row>
    <row r="159" spans="1:7" x14ac:dyDescent="0.25">
      <c r="A159" s="42" t="s">
        <v>358</v>
      </c>
      <c r="B159" s="12">
        <v>35.5</v>
      </c>
      <c r="C159" s="42">
        <f t="shared" si="12"/>
        <v>0</v>
      </c>
      <c r="D159" s="42">
        <v>11.03</v>
      </c>
      <c r="E159" s="42">
        <f t="shared" si="13"/>
        <v>0</v>
      </c>
      <c r="F159" s="40">
        <v>7.72</v>
      </c>
      <c r="G159" s="42">
        <f t="shared" si="14"/>
        <v>0</v>
      </c>
    </row>
    <row r="160" spans="1:7" x14ac:dyDescent="0.25">
      <c r="A160" s="42" t="s">
        <v>91</v>
      </c>
      <c r="B160" s="12">
        <v>18.600000000000001</v>
      </c>
      <c r="C160" s="42">
        <f t="shared" si="12"/>
        <v>0</v>
      </c>
      <c r="D160" s="42">
        <v>13.31</v>
      </c>
      <c r="E160" s="42">
        <f t="shared" si="13"/>
        <v>0</v>
      </c>
      <c r="F160" s="40">
        <v>10.87</v>
      </c>
      <c r="G160" s="42">
        <f t="shared" si="14"/>
        <v>0</v>
      </c>
    </row>
    <row r="161" spans="1:7" x14ac:dyDescent="0.25">
      <c r="A161" s="42" t="s">
        <v>295</v>
      </c>
      <c r="B161" s="12">
        <v>34.03</v>
      </c>
      <c r="C161" s="42">
        <f t="shared" si="12"/>
        <v>0</v>
      </c>
      <c r="D161" s="42">
        <v>2.99</v>
      </c>
      <c r="E161" s="42">
        <f t="shared" si="13"/>
        <v>1</v>
      </c>
      <c r="F161" s="40">
        <v>2.41</v>
      </c>
      <c r="G161" s="42">
        <f t="shared" si="14"/>
        <v>1</v>
      </c>
    </row>
    <row r="162" spans="1:7" x14ac:dyDescent="0.25">
      <c r="A162" s="42" t="s">
        <v>296</v>
      </c>
      <c r="B162" s="12">
        <v>37.549999999999997</v>
      </c>
      <c r="C162" s="42">
        <f t="shared" si="12"/>
        <v>0</v>
      </c>
      <c r="D162" s="42">
        <v>9.9600000000000009</v>
      </c>
      <c r="E162" s="42">
        <f t="shared" si="13"/>
        <v>0</v>
      </c>
      <c r="F162" s="40">
        <v>7.65</v>
      </c>
      <c r="G162" s="42">
        <f t="shared" si="14"/>
        <v>0</v>
      </c>
    </row>
    <row r="163" spans="1:7" x14ac:dyDescent="0.25">
      <c r="A163" s="42" t="s">
        <v>297</v>
      </c>
      <c r="B163" s="12">
        <v>39.979999999999997</v>
      </c>
      <c r="C163" s="42">
        <f t="shared" si="12"/>
        <v>0</v>
      </c>
      <c r="D163" s="42">
        <v>10.96</v>
      </c>
      <c r="E163" s="42">
        <f t="shared" si="13"/>
        <v>0</v>
      </c>
      <c r="F163" s="40">
        <v>8.43</v>
      </c>
      <c r="G163" s="42">
        <f t="shared" si="14"/>
        <v>0</v>
      </c>
    </row>
    <row r="164" spans="1:7" x14ac:dyDescent="0.25">
      <c r="A164" s="42" t="s">
        <v>302</v>
      </c>
      <c r="B164" s="12">
        <v>45.18</v>
      </c>
      <c r="C164" s="42">
        <f t="shared" si="12"/>
        <v>0</v>
      </c>
      <c r="D164" s="42">
        <v>9.8699999999999992</v>
      </c>
      <c r="E164" s="42">
        <f t="shared" si="13"/>
        <v>0</v>
      </c>
      <c r="F164" s="40">
        <v>7.81</v>
      </c>
      <c r="G164" s="42">
        <f t="shared" si="14"/>
        <v>0</v>
      </c>
    </row>
    <row r="165" spans="1:7" x14ac:dyDescent="0.25">
      <c r="A165" s="42" t="s">
        <v>303</v>
      </c>
      <c r="B165" s="12">
        <v>36.85</v>
      </c>
      <c r="C165" s="42">
        <f t="shared" si="12"/>
        <v>0</v>
      </c>
      <c r="D165" s="42">
        <v>6.65</v>
      </c>
      <c r="E165" s="42">
        <f t="shared" si="13"/>
        <v>1</v>
      </c>
      <c r="F165" s="40">
        <v>5.21</v>
      </c>
      <c r="G165" s="42">
        <f t="shared" si="14"/>
        <v>1</v>
      </c>
    </row>
    <row r="166" spans="1:7" x14ac:dyDescent="0.25">
      <c r="A166" s="42" t="s">
        <v>304</v>
      </c>
      <c r="B166" s="12">
        <v>90.28</v>
      </c>
      <c r="C166" s="42">
        <f t="shared" si="12"/>
        <v>0</v>
      </c>
      <c r="D166" s="42">
        <v>5.24</v>
      </c>
      <c r="E166" s="42">
        <f t="shared" si="13"/>
        <v>1</v>
      </c>
      <c r="F166" s="40">
        <v>4.43</v>
      </c>
      <c r="G166" s="42">
        <f t="shared" si="14"/>
        <v>1</v>
      </c>
    </row>
    <row r="167" spans="1:7" x14ac:dyDescent="0.25">
      <c r="A167" s="40" t="s">
        <v>307</v>
      </c>
      <c r="B167" s="12">
        <v>11.25</v>
      </c>
      <c r="C167" s="42">
        <f t="shared" si="12"/>
        <v>0</v>
      </c>
      <c r="D167" s="42">
        <v>21.32</v>
      </c>
      <c r="E167" s="42">
        <f t="shared" si="13"/>
        <v>0</v>
      </c>
      <c r="F167" s="40">
        <v>16.59</v>
      </c>
      <c r="G167" s="42">
        <f t="shared" si="14"/>
        <v>0</v>
      </c>
    </row>
    <row r="168" spans="1:7" x14ac:dyDescent="0.25">
      <c r="A168" s="40" t="s">
        <v>308</v>
      </c>
      <c r="B168" s="12">
        <v>33.89</v>
      </c>
      <c r="C168" s="42">
        <f t="shared" si="12"/>
        <v>0</v>
      </c>
      <c r="D168" s="42">
        <v>14</v>
      </c>
      <c r="E168" s="42">
        <f t="shared" si="13"/>
        <v>0</v>
      </c>
      <c r="F168" s="40">
        <v>10.97</v>
      </c>
      <c r="G168" s="42">
        <f t="shared" si="14"/>
        <v>0</v>
      </c>
    </row>
    <row r="169" spans="1:7" x14ac:dyDescent="0.25">
      <c r="A169" s="40" t="s">
        <v>309</v>
      </c>
      <c r="B169" s="12">
        <v>13.82</v>
      </c>
      <c r="C169" s="42">
        <f t="shared" si="12"/>
        <v>0</v>
      </c>
      <c r="D169" s="42">
        <v>22.56</v>
      </c>
      <c r="E169" s="42">
        <f t="shared" si="13"/>
        <v>0</v>
      </c>
      <c r="F169" s="40">
        <v>17.59</v>
      </c>
      <c r="G169" s="42">
        <f t="shared" si="14"/>
        <v>0</v>
      </c>
    </row>
    <row r="170" spans="1:7" x14ac:dyDescent="0.25">
      <c r="A170" s="13" t="s">
        <v>220</v>
      </c>
      <c r="B170" s="13"/>
      <c r="C170" s="13">
        <f>SUM(C2:C85)</f>
        <v>70</v>
      </c>
      <c r="D170" s="13"/>
      <c r="E170" s="14">
        <f>SUM(E2:E85)</f>
        <v>10</v>
      </c>
      <c r="G170" s="14">
        <f>SUM(G2:G85)</f>
        <v>12</v>
      </c>
    </row>
    <row r="171" spans="1:7" x14ac:dyDescent="0.25">
      <c r="A171" s="13" t="s">
        <v>221</v>
      </c>
      <c r="B171" s="13"/>
      <c r="C171" s="13">
        <f>SUM(C88:C169)</f>
        <v>1</v>
      </c>
      <c r="D171" s="13"/>
      <c r="E171" s="14">
        <f>SUM(E88:E169)</f>
        <v>10</v>
      </c>
      <c r="G171" s="14">
        <f>SUM(G88:G169)</f>
        <v>8</v>
      </c>
    </row>
    <row r="172" spans="1:7" x14ac:dyDescent="0.25">
      <c r="A172" s="9" t="s">
        <v>228</v>
      </c>
      <c r="C172" s="17">
        <v>10</v>
      </c>
      <c r="D172" s="17"/>
      <c r="E172" s="16">
        <v>9.411084861220365</v>
      </c>
      <c r="G172" s="16">
        <v>7.0433955206737835</v>
      </c>
    </row>
    <row r="173" spans="1:7" x14ac:dyDescent="0.25">
      <c r="A173" s="41" t="s">
        <v>165</v>
      </c>
      <c r="B173" s="41"/>
      <c r="C173" s="41">
        <f>C170+C171</f>
        <v>71</v>
      </c>
      <c r="D173" s="41"/>
      <c r="E173" s="41">
        <f t="shared" ref="E173:G173" si="15">E170+E171</f>
        <v>20</v>
      </c>
      <c r="G173" s="41">
        <f t="shared" si="15"/>
        <v>20</v>
      </c>
    </row>
    <row r="174" spans="1:7" x14ac:dyDescent="0.25">
      <c r="B174" s="31" t="s">
        <v>227</v>
      </c>
      <c r="C174" s="31" t="s">
        <v>369</v>
      </c>
      <c r="D174" s="32" t="s">
        <v>375</v>
      </c>
      <c r="E174" s="31" t="s">
        <v>369</v>
      </c>
      <c r="F174" s="32" t="s">
        <v>376</v>
      </c>
      <c r="G174" s="31" t="s">
        <v>369</v>
      </c>
    </row>
    <row r="232" spans="1:5" x14ac:dyDescent="0.25">
      <c r="A232" s="43"/>
      <c r="B232" s="43"/>
      <c r="C232" s="43"/>
      <c r="D232" s="43"/>
      <c r="E232" s="43"/>
    </row>
    <row r="233" spans="1:5" x14ac:dyDescent="0.25">
      <c r="A233" s="2"/>
      <c r="B233" s="2"/>
      <c r="C233" s="2"/>
      <c r="D233" s="2"/>
      <c r="E233" s="2"/>
    </row>
    <row r="234" spans="1:5" x14ac:dyDescent="0.25">
      <c r="A234" s="2"/>
      <c r="B234" s="2"/>
      <c r="C234" s="2"/>
      <c r="D234" s="2"/>
      <c r="E234" s="2"/>
    </row>
    <row r="235" spans="1:5" x14ac:dyDescent="0.25">
      <c r="A235" s="2"/>
      <c r="B235" s="2"/>
      <c r="C235" s="2"/>
      <c r="D235" s="2"/>
      <c r="E235" s="2"/>
    </row>
    <row r="236" spans="1:5" x14ac:dyDescent="0.25">
      <c r="A236" s="2"/>
      <c r="B236" s="2"/>
      <c r="C236" s="2"/>
      <c r="D236" s="2"/>
      <c r="E236" s="2"/>
    </row>
    <row r="237" spans="1:5" x14ac:dyDescent="0.25">
      <c r="A237" s="2"/>
      <c r="B237" s="2"/>
      <c r="C237" s="2"/>
      <c r="D237" s="2"/>
      <c r="E237" s="2"/>
    </row>
    <row r="238" spans="1:5" x14ac:dyDescent="0.25">
      <c r="A238" s="2"/>
      <c r="B238" s="2"/>
      <c r="C238" s="2"/>
      <c r="D238" s="2"/>
      <c r="E238" s="2"/>
    </row>
    <row r="239" spans="1:5" x14ac:dyDescent="0.25">
      <c r="A239" s="2"/>
      <c r="B239" s="2"/>
      <c r="C239" s="2"/>
      <c r="D239" s="2"/>
      <c r="E239" s="2"/>
    </row>
    <row r="240" spans="1:5" x14ac:dyDescent="0.25">
      <c r="A240" s="2"/>
      <c r="B240" s="2"/>
      <c r="C240" s="2"/>
      <c r="D240" s="2"/>
      <c r="E240" s="2"/>
    </row>
    <row r="241" spans="1:5" x14ac:dyDescent="0.25">
      <c r="A241" s="2"/>
      <c r="B241" s="2"/>
      <c r="C241" s="2"/>
      <c r="D241" s="2"/>
      <c r="E241" s="2"/>
    </row>
    <row r="242" spans="1:5" x14ac:dyDescent="0.25">
      <c r="A242" s="2"/>
      <c r="B242" s="2"/>
      <c r="C242" s="2"/>
      <c r="D242" s="2"/>
      <c r="E242" s="2"/>
    </row>
    <row r="243" spans="1:5" x14ac:dyDescent="0.25">
      <c r="A243" s="2"/>
      <c r="B243" s="2"/>
      <c r="C243" s="2"/>
      <c r="D243" s="2"/>
      <c r="E243" s="2"/>
    </row>
    <row r="247" spans="1:5" x14ac:dyDescent="0.25">
      <c r="A247" s="2"/>
      <c r="B247" s="2"/>
      <c r="C247" s="2"/>
      <c r="D247" s="2"/>
      <c r="E247" s="2"/>
    </row>
  </sheetData>
  <conditionalFormatting sqref="G2:G85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E2:E85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8:G169">
    <cfRule type="colorScale" priority="17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E88:E169">
    <cfRule type="colorScale" priority="17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173:G173">
    <cfRule type="colorScale" priority="176">
      <colorScale>
        <cfvo type="min"/>
        <cfvo type="max"/>
        <color rgb="FF63BE7B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8"/>
  <sheetViews>
    <sheetView tabSelected="1" topLeftCell="A169" zoomScale="65" zoomScaleNormal="65" workbookViewId="0">
      <selection activeCell="L218" sqref="L218"/>
    </sheetView>
  </sheetViews>
  <sheetFormatPr defaultColWidth="11.42578125" defaultRowHeight="15" x14ac:dyDescent="0.25"/>
  <cols>
    <col min="1" max="1" width="33.28515625" style="40" customWidth="1"/>
    <col min="2" max="2" width="20.42578125" style="40" customWidth="1"/>
    <col min="3" max="3" width="7.140625" style="40" customWidth="1"/>
    <col min="4" max="4" width="20" style="40" bestFit="1" customWidth="1"/>
    <col min="5" max="5" width="7.140625" style="40" customWidth="1"/>
    <col min="6" max="6" width="20.42578125" style="40" bestFit="1" customWidth="1"/>
    <col min="7" max="7" width="7.140625" style="40" bestFit="1" customWidth="1"/>
    <col min="8" max="8" width="20" style="40" bestFit="1" customWidth="1"/>
    <col min="9" max="9" width="7.140625" style="40" bestFit="1" customWidth="1"/>
    <col min="10" max="10" width="18" style="40" bestFit="1" customWidth="1"/>
    <col min="11" max="16384" width="11.42578125" style="40"/>
  </cols>
  <sheetData>
    <row r="1" spans="1:13" x14ac:dyDescent="0.25">
      <c r="A1" s="43" t="s">
        <v>32</v>
      </c>
      <c r="B1" s="5" t="s">
        <v>380</v>
      </c>
      <c r="C1" s="5" t="s">
        <v>230</v>
      </c>
      <c r="D1" s="5" t="s">
        <v>381</v>
      </c>
      <c r="E1" s="5" t="s">
        <v>230</v>
      </c>
      <c r="F1" s="30" t="s">
        <v>382</v>
      </c>
      <c r="G1" s="5" t="s">
        <v>230</v>
      </c>
      <c r="H1" s="30" t="s">
        <v>383</v>
      </c>
      <c r="I1" s="5" t="s">
        <v>230</v>
      </c>
      <c r="J1" s="30" t="s">
        <v>378</v>
      </c>
      <c r="K1" s="5"/>
      <c r="L1" s="43" t="s">
        <v>423</v>
      </c>
      <c r="M1" s="43"/>
    </row>
    <row r="2" spans="1:13" x14ac:dyDescent="0.25">
      <c r="A2" s="42" t="s">
        <v>315</v>
      </c>
      <c r="B2" s="12">
        <v>17.079999999999998</v>
      </c>
      <c r="C2" s="42">
        <f t="shared" ref="C2:C33" si="0">IF(B2&lt;C$213,0,1)</f>
        <v>0</v>
      </c>
      <c r="D2" s="42">
        <v>8.6300000000000008</v>
      </c>
      <c r="E2" s="42">
        <f t="shared" ref="E2:E33" si="1">IF(D2&lt;E$213,0,1)</f>
        <v>0</v>
      </c>
      <c r="F2" s="40">
        <v>1.76</v>
      </c>
      <c r="G2" s="42">
        <f t="shared" ref="G2:G33" si="2">IF(F2&lt;G$213,0,1)</f>
        <v>0</v>
      </c>
      <c r="H2" s="40">
        <v>0.27</v>
      </c>
      <c r="I2" s="42">
        <f t="shared" ref="I2:I33" si="3">IF(H2&lt;I$213,0,1)</f>
        <v>0</v>
      </c>
      <c r="J2" s="40" t="s">
        <v>379</v>
      </c>
      <c r="K2" s="42"/>
      <c r="L2" s="42">
        <f>IF(OR((D2/E$213*$L$219/100+H2/I$213*(100-$L$219)/100)&lt;1,AND(D2&lt;$L$218,H2&lt;$N$218),H2&lt;$L$217),0,1)</f>
        <v>0</v>
      </c>
      <c r="M2" s="42"/>
    </row>
    <row r="3" spans="1:13" x14ac:dyDescent="0.25">
      <c r="A3" s="42" t="s">
        <v>314</v>
      </c>
      <c r="B3" s="12">
        <v>11.71</v>
      </c>
      <c r="C3" s="42">
        <f t="shared" si="0"/>
        <v>0</v>
      </c>
      <c r="D3" s="42">
        <v>0</v>
      </c>
      <c r="E3" s="42">
        <f t="shared" si="1"/>
        <v>0</v>
      </c>
      <c r="F3" s="40">
        <v>3.26</v>
      </c>
      <c r="G3" s="42">
        <f t="shared" si="2"/>
        <v>0</v>
      </c>
      <c r="H3" s="40">
        <v>1.5</v>
      </c>
      <c r="I3" s="42">
        <f t="shared" si="3"/>
        <v>0</v>
      </c>
      <c r="J3" s="40" t="s">
        <v>379</v>
      </c>
      <c r="K3" s="42"/>
      <c r="L3" s="42">
        <f>IF(OR((D3/E$213*$L$219/100+H3/I$213*(100-$L$219)/100)&lt;1,AND(D3&lt;$L$218,H3&lt;$N$218),H3&lt;$L$217),0,1)</f>
        <v>0</v>
      </c>
      <c r="M3" s="42"/>
    </row>
    <row r="4" spans="1:13" x14ac:dyDescent="0.25">
      <c r="A4" s="42" t="s">
        <v>311</v>
      </c>
      <c r="B4" s="12">
        <v>26.36</v>
      </c>
      <c r="C4" s="42">
        <f t="shared" si="0"/>
        <v>1</v>
      </c>
      <c r="D4" s="42">
        <v>12.97</v>
      </c>
      <c r="E4" s="42">
        <f t="shared" si="1"/>
        <v>1</v>
      </c>
      <c r="F4" s="40">
        <v>8.57</v>
      </c>
      <c r="G4" s="42">
        <f t="shared" si="2"/>
        <v>0</v>
      </c>
      <c r="H4" s="40">
        <v>3.55</v>
      </c>
      <c r="I4" s="42">
        <f t="shared" si="3"/>
        <v>1</v>
      </c>
      <c r="J4" s="40" t="s">
        <v>384</v>
      </c>
      <c r="K4" s="42"/>
      <c r="L4" s="42">
        <f>IF(OR((D4/E$213*$L$219/100+H4/I$213*(100-$L$219)/100)&lt;1,AND(D4&lt;$L$218,H4&lt;$N$218),H4&lt;$L$217),0,1)</f>
        <v>1</v>
      </c>
      <c r="M4" s="42"/>
    </row>
    <row r="5" spans="1:13" x14ac:dyDescent="0.25">
      <c r="A5" s="42" t="s">
        <v>312</v>
      </c>
      <c r="B5" s="12">
        <v>55.08</v>
      </c>
      <c r="C5" s="42">
        <f t="shared" si="0"/>
        <v>1</v>
      </c>
      <c r="D5" s="42">
        <v>47.95</v>
      </c>
      <c r="E5" s="42">
        <f t="shared" si="1"/>
        <v>1</v>
      </c>
      <c r="F5" s="40">
        <v>13.77</v>
      </c>
      <c r="G5" s="42">
        <f t="shared" si="2"/>
        <v>1</v>
      </c>
      <c r="H5" s="40">
        <v>9.08</v>
      </c>
      <c r="I5" s="42">
        <f t="shared" si="3"/>
        <v>1</v>
      </c>
      <c r="J5" s="40" t="s">
        <v>384</v>
      </c>
      <c r="K5" s="42"/>
      <c r="L5" s="42">
        <f>IF(OR((D5/E$213*$L$219/100+H5/I$213*(100-$L$219)/100)&lt;1,AND(D5&lt;$L$218,H5&lt;$N$218),H5&lt;$L$217),0,1)</f>
        <v>1</v>
      </c>
      <c r="M5" s="42"/>
    </row>
    <row r="6" spans="1:13" x14ac:dyDescent="0.25">
      <c r="A6" s="42" t="s">
        <v>313</v>
      </c>
      <c r="B6" s="12">
        <v>20.79</v>
      </c>
      <c r="C6" s="42">
        <f t="shared" si="0"/>
        <v>0</v>
      </c>
      <c r="D6" s="42">
        <v>16</v>
      </c>
      <c r="E6" s="42">
        <f t="shared" si="1"/>
        <v>1</v>
      </c>
      <c r="F6" s="40">
        <v>12.16</v>
      </c>
      <c r="G6" s="42">
        <f t="shared" si="2"/>
        <v>1</v>
      </c>
      <c r="H6" s="40">
        <v>7.82</v>
      </c>
      <c r="I6" s="42">
        <f t="shared" si="3"/>
        <v>1</v>
      </c>
      <c r="J6" s="40" t="s">
        <v>384</v>
      </c>
      <c r="K6" s="42"/>
      <c r="L6" s="42">
        <f>IF(OR((D6/E$213*$L$219/100+H6/I$213*(100-$L$219)/100)&lt;1,AND(D6&lt;$L$218,H6&lt;$N$218),H6&lt;$L$217),0,1)</f>
        <v>1</v>
      </c>
      <c r="M6" s="42"/>
    </row>
    <row r="7" spans="1:13" x14ac:dyDescent="0.25">
      <c r="A7" s="42" t="s">
        <v>316</v>
      </c>
      <c r="B7" s="12">
        <v>23.7</v>
      </c>
      <c r="C7" s="42">
        <f t="shared" si="0"/>
        <v>0</v>
      </c>
      <c r="D7" s="42">
        <v>17.63</v>
      </c>
      <c r="E7" s="42">
        <f t="shared" si="1"/>
        <v>1</v>
      </c>
      <c r="F7" s="40">
        <v>7.59</v>
      </c>
      <c r="G7" s="42">
        <f t="shared" si="2"/>
        <v>0</v>
      </c>
      <c r="H7" s="40">
        <v>0.72</v>
      </c>
      <c r="I7" s="42">
        <f t="shared" si="3"/>
        <v>0</v>
      </c>
      <c r="J7" s="40" t="s">
        <v>385</v>
      </c>
      <c r="K7" s="42"/>
      <c r="L7" s="42">
        <f>IF(OR((D7/E$213*$L$219/100+H7/I$213*(100-$L$219)/100)&lt;1,AND(D7&lt;$L$218,H7&lt;$N$218),H7&lt;$L$217),0,1)</f>
        <v>0</v>
      </c>
      <c r="M7" s="42"/>
    </row>
    <row r="8" spans="1:13" x14ac:dyDescent="0.25">
      <c r="A8" s="42" t="s">
        <v>317</v>
      </c>
      <c r="B8" s="12">
        <v>38.68</v>
      </c>
      <c r="C8" s="42">
        <f t="shared" si="0"/>
        <v>1</v>
      </c>
      <c r="D8" s="42">
        <v>23.9</v>
      </c>
      <c r="E8" s="42">
        <f t="shared" si="1"/>
        <v>1</v>
      </c>
      <c r="F8" s="40">
        <v>8.8800000000000008</v>
      </c>
      <c r="G8" s="42">
        <f t="shared" si="2"/>
        <v>0</v>
      </c>
      <c r="H8" s="40">
        <v>2.6</v>
      </c>
      <c r="I8" s="42">
        <f t="shared" si="3"/>
        <v>0</v>
      </c>
      <c r="J8" s="40" t="s">
        <v>385</v>
      </c>
      <c r="K8" s="42"/>
      <c r="L8" s="42">
        <f>IF(OR((D8/E$213*$L$219/100+H8/I$213*(100-$L$219)/100)&lt;1,AND(D8&lt;$L$218,H8&lt;$N$218),H8&lt;$L$217),0,1)</f>
        <v>1</v>
      </c>
      <c r="M8" s="42"/>
    </row>
    <row r="9" spans="1:13" x14ac:dyDescent="0.25">
      <c r="A9" s="42" t="s">
        <v>265</v>
      </c>
      <c r="B9" s="12">
        <v>61.96</v>
      </c>
      <c r="C9" s="42">
        <f t="shared" si="0"/>
        <v>1</v>
      </c>
      <c r="D9" s="42">
        <v>23.28</v>
      </c>
      <c r="E9" s="42">
        <f t="shared" si="1"/>
        <v>1</v>
      </c>
      <c r="F9" s="42">
        <v>9.81</v>
      </c>
      <c r="G9" s="42">
        <f t="shared" si="2"/>
        <v>1</v>
      </c>
      <c r="H9" s="40">
        <v>0.93</v>
      </c>
      <c r="I9" s="42">
        <f t="shared" si="3"/>
        <v>0</v>
      </c>
      <c r="J9" s="40" t="s">
        <v>385</v>
      </c>
      <c r="K9" s="42"/>
      <c r="L9" s="42">
        <f>IF(OR((D9/E$213*$L$219/100+H9/I$213*(100-$L$219)/100)&lt;1,AND(D9&lt;$L$218,H9&lt;$N$218),H9&lt;$L$217),0,1)</f>
        <v>0</v>
      </c>
      <c r="M9" s="42"/>
    </row>
    <row r="10" spans="1:13" x14ac:dyDescent="0.25">
      <c r="A10" s="42" t="s">
        <v>318</v>
      </c>
      <c r="B10" s="12">
        <v>48.58</v>
      </c>
      <c r="C10" s="42">
        <f t="shared" si="0"/>
        <v>1</v>
      </c>
      <c r="D10" s="42">
        <v>0</v>
      </c>
      <c r="E10" s="42">
        <f t="shared" si="1"/>
        <v>0</v>
      </c>
      <c r="F10" s="42">
        <v>5.75</v>
      </c>
      <c r="G10" s="42">
        <f t="shared" si="2"/>
        <v>0</v>
      </c>
      <c r="H10" s="40">
        <v>0</v>
      </c>
      <c r="I10" s="42">
        <f t="shared" si="3"/>
        <v>0</v>
      </c>
      <c r="J10" s="40" t="s">
        <v>385</v>
      </c>
      <c r="K10" s="42"/>
      <c r="L10" s="42">
        <f>IF(OR((D10/E$213*$L$219/100+H10/I$213*(100-$L$219)/100)&lt;1,AND(D10&lt;$L$218,H10&lt;$N$218),H10&lt;$L$217),0,1)</f>
        <v>0</v>
      </c>
      <c r="M10" s="42"/>
    </row>
    <row r="11" spans="1:13" x14ac:dyDescent="0.25">
      <c r="A11" s="42" t="s">
        <v>146</v>
      </c>
      <c r="B11" s="12">
        <v>75.23</v>
      </c>
      <c r="C11" s="42">
        <f t="shared" si="0"/>
        <v>1</v>
      </c>
      <c r="D11" s="42">
        <v>74.05</v>
      </c>
      <c r="E11" s="42">
        <f t="shared" si="1"/>
        <v>1</v>
      </c>
      <c r="F11" s="42">
        <v>8.83</v>
      </c>
      <c r="G11" s="42">
        <f t="shared" si="2"/>
        <v>0</v>
      </c>
      <c r="H11" s="40">
        <v>7.31</v>
      </c>
      <c r="I11" s="42">
        <f t="shared" si="3"/>
        <v>1</v>
      </c>
      <c r="J11" s="40" t="s">
        <v>384</v>
      </c>
      <c r="K11" s="42"/>
      <c r="L11" s="42">
        <f>IF(OR((D11/E$213*$L$219/100+H11/I$213*(100-$L$219)/100)&lt;1,AND(D11&lt;$L$218,H11&lt;$N$218),H11&lt;$L$217),0,1)</f>
        <v>1</v>
      </c>
      <c r="M11" s="42"/>
    </row>
    <row r="12" spans="1:13" x14ac:dyDescent="0.25">
      <c r="A12" s="42" t="s">
        <v>147</v>
      </c>
      <c r="B12" s="12">
        <v>25.32</v>
      </c>
      <c r="C12" s="42">
        <f t="shared" si="0"/>
        <v>0</v>
      </c>
      <c r="D12" s="42">
        <v>14.3</v>
      </c>
      <c r="E12" s="42">
        <f t="shared" si="1"/>
        <v>1</v>
      </c>
      <c r="F12" s="42">
        <v>5.28</v>
      </c>
      <c r="G12" s="42">
        <f t="shared" si="2"/>
        <v>0</v>
      </c>
      <c r="H12" s="40">
        <v>0</v>
      </c>
      <c r="I12" s="42">
        <f t="shared" si="3"/>
        <v>0</v>
      </c>
      <c r="J12" s="40" t="s">
        <v>379</v>
      </c>
      <c r="K12" s="42"/>
      <c r="L12" s="42">
        <f>IF(OR((D12/E$213*$L$219/100+H12/I$213*(100-$L$219)/100)&lt;1,AND(D12&lt;$L$218,H12&lt;$N$218),H12&lt;$L$217),0,1)</f>
        <v>0</v>
      </c>
      <c r="M12" s="42"/>
    </row>
    <row r="13" spans="1:13" x14ac:dyDescent="0.25">
      <c r="A13" s="42" t="s">
        <v>148</v>
      </c>
      <c r="B13" s="12">
        <v>67.05</v>
      </c>
      <c r="C13" s="42">
        <f t="shared" si="0"/>
        <v>1</v>
      </c>
      <c r="D13" s="42">
        <v>51.85</v>
      </c>
      <c r="E13" s="42">
        <f t="shared" si="1"/>
        <v>1</v>
      </c>
      <c r="F13" s="42">
        <v>1.79</v>
      </c>
      <c r="G13" s="42">
        <f t="shared" si="2"/>
        <v>0</v>
      </c>
      <c r="H13" s="40">
        <v>0.28999999999999998</v>
      </c>
      <c r="I13" s="42">
        <f t="shared" si="3"/>
        <v>0</v>
      </c>
      <c r="J13" s="40" t="s">
        <v>385</v>
      </c>
      <c r="K13" s="42"/>
      <c r="L13" s="42">
        <f>IF(OR((D13/E$213*$L$219/100+H13/I$213*(100-$L$219)/100)&lt;1,AND(D13&lt;$L$218,H13&lt;$N$218),H13&lt;$L$217),0,1)</f>
        <v>0</v>
      </c>
      <c r="M13" s="42"/>
    </row>
    <row r="14" spans="1:13" x14ac:dyDescent="0.25">
      <c r="A14" s="42" t="s">
        <v>149</v>
      </c>
      <c r="B14" s="12">
        <v>94.01</v>
      </c>
      <c r="C14" s="42">
        <f t="shared" si="0"/>
        <v>1</v>
      </c>
      <c r="D14" s="42">
        <v>91.41</v>
      </c>
      <c r="E14" s="42">
        <f t="shared" si="1"/>
        <v>1</v>
      </c>
      <c r="F14" s="42">
        <v>13.77</v>
      </c>
      <c r="G14" s="42">
        <f t="shared" si="2"/>
        <v>1</v>
      </c>
      <c r="H14" s="40">
        <v>10.72</v>
      </c>
      <c r="I14" s="42">
        <f t="shared" si="3"/>
        <v>1</v>
      </c>
      <c r="J14" s="40" t="s">
        <v>384</v>
      </c>
      <c r="K14" s="42"/>
      <c r="L14" s="42">
        <f>IF(OR((D14/E$213*$L$219/100+H14/I$213*(100-$L$219)/100)&lt;1,AND(D14&lt;$L$218,H14&lt;$N$218),H14&lt;$L$217),0,1)</f>
        <v>1</v>
      </c>
      <c r="M14" s="42"/>
    </row>
    <row r="15" spans="1:13" x14ac:dyDescent="0.25">
      <c r="A15" s="42" t="s">
        <v>150</v>
      </c>
      <c r="B15" s="12">
        <v>88.13</v>
      </c>
      <c r="C15" s="42">
        <f t="shared" si="0"/>
        <v>1</v>
      </c>
      <c r="D15" s="42">
        <v>82.73</v>
      </c>
      <c r="E15" s="42">
        <f t="shared" si="1"/>
        <v>1</v>
      </c>
      <c r="F15" s="42">
        <v>8.44</v>
      </c>
      <c r="G15" s="42">
        <f t="shared" si="2"/>
        <v>0</v>
      </c>
      <c r="H15" s="40">
        <v>1.87</v>
      </c>
      <c r="I15" s="42">
        <f t="shared" si="3"/>
        <v>0</v>
      </c>
      <c r="J15" s="40" t="s">
        <v>384</v>
      </c>
      <c r="K15" s="42"/>
      <c r="L15" s="42">
        <f>IF(OR((D15/E$213*$L$219/100+H15/I$213*(100-$L$219)/100)&lt;1,AND(D15&lt;$L$218,H15&lt;$N$218),H15&lt;$L$217),0,1)</f>
        <v>1</v>
      </c>
      <c r="M15" s="42"/>
    </row>
    <row r="16" spans="1:13" x14ac:dyDescent="0.25">
      <c r="A16" s="42" t="s">
        <v>6</v>
      </c>
      <c r="B16" s="12">
        <v>14.05</v>
      </c>
      <c r="C16" s="42">
        <f t="shared" si="0"/>
        <v>0</v>
      </c>
      <c r="D16" s="42">
        <v>3.48</v>
      </c>
      <c r="E16" s="42">
        <f t="shared" si="1"/>
        <v>0</v>
      </c>
      <c r="F16" s="42">
        <v>2.86</v>
      </c>
      <c r="G16" s="42">
        <f t="shared" si="2"/>
        <v>0</v>
      </c>
      <c r="H16" s="40">
        <v>0</v>
      </c>
      <c r="I16" s="42">
        <f t="shared" si="3"/>
        <v>0</v>
      </c>
      <c r="J16" s="40" t="s">
        <v>379</v>
      </c>
      <c r="K16" s="42"/>
      <c r="L16" s="42">
        <f>IF(OR((D16/E$213*$L$219/100+H16/I$213*(100-$L$219)/100)&lt;1,AND(D16&lt;$L$218,H16&lt;$N$218),H16&lt;$L$217),0,1)</f>
        <v>0</v>
      </c>
      <c r="M16" s="42"/>
    </row>
    <row r="17" spans="1:13" x14ac:dyDescent="0.25">
      <c r="A17" s="42" t="s">
        <v>52</v>
      </c>
      <c r="B17" s="12">
        <v>31.95</v>
      </c>
      <c r="C17" s="42">
        <f t="shared" si="0"/>
        <v>1</v>
      </c>
      <c r="D17" s="42">
        <v>22.64</v>
      </c>
      <c r="E17" s="42">
        <f t="shared" si="1"/>
        <v>1</v>
      </c>
      <c r="F17" s="42">
        <v>4.6500000000000004</v>
      </c>
      <c r="G17" s="42">
        <f t="shared" si="2"/>
        <v>0</v>
      </c>
      <c r="H17" s="40">
        <v>0.92</v>
      </c>
      <c r="I17" s="42">
        <f t="shared" si="3"/>
        <v>0</v>
      </c>
      <c r="J17" s="40" t="s">
        <v>379</v>
      </c>
      <c r="K17" s="42"/>
      <c r="L17" s="42">
        <f>IF(OR((D17/E$213*$L$219/100+H17/I$213*(100-$L$219)/100)&lt;1,AND(D17&lt;$L$218,H17&lt;$N$218),H17&lt;$L$217),0,1)</f>
        <v>0</v>
      </c>
      <c r="M17" s="42"/>
    </row>
    <row r="18" spans="1:13" x14ac:dyDescent="0.25">
      <c r="A18" s="42" t="s">
        <v>53</v>
      </c>
      <c r="B18" s="12">
        <v>18.649999999999999</v>
      </c>
      <c r="C18" s="42">
        <f t="shared" si="0"/>
        <v>0</v>
      </c>
      <c r="D18" s="42">
        <v>9.4</v>
      </c>
      <c r="E18" s="42">
        <f t="shared" si="1"/>
        <v>0</v>
      </c>
      <c r="F18" s="42">
        <v>1.88</v>
      </c>
      <c r="G18" s="42">
        <f t="shared" si="2"/>
        <v>0</v>
      </c>
      <c r="H18" s="40">
        <v>1.34</v>
      </c>
      <c r="I18" s="42">
        <f t="shared" si="3"/>
        <v>0</v>
      </c>
      <c r="J18" s="40" t="s">
        <v>379</v>
      </c>
      <c r="K18" s="42"/>
      <c r="L18" s="42">
        <f>IF(OR((D18/E$213*$L$219/100+H18/I$213*(100-$L$219)/100)&lt;1,AND(D18&lt;$L$218,H18&lt;$N$218),H18&lt;$L$217),0,1)</f>
        <v>0</v>
      </c>
      <c r="M18" s="42"/>
    </row>
    <row r="19" spans="1:13" x14ac:dyDescent="0.25">
      <c r="A19" s="42" t="s">
        <v>89</v>
      </c>
      <c r="B19" s="12">
        <v>23.13</v>
      </c>
      <c r="C19" s="42">
        <f t="shared" si="0"/>
        <v>0</v>
      </c>
      <c r="D19" s="42">
        <v>11.3</v>
      </c>
      <c r="E19" s="42">
        <f t="shared" si="1"/>
        <v>1</v>
      </c>
      <c r="F19" s="42">
        <v>1.96</v>
      </c>
      <c r="G19" s="42">
        <f t="shared" si="2"/>
        <v>0</v>
      </c>
      <c r="H19" s="40">
        <v>1.01</v>
      </c>
      <c r="I19" s="42">
        <f t="shared" si="3"/>
        <v>0</v>
      </c>
      <c r="J19" s="40" t="s">
        <v>379</v>
      </c>
      <c r="K19" s="42"/>
      <c r="L19" s="42">
        <f>IF(OR((D19/E$213*$L$219/100+H19/I$213*(100-$L$219)/100)&lt;1,AND(D19&lt;$L$218,H19&lt;$N$218),H19&lt;$L$217),0,1)</f>
        <v>0</v>
      </c>
      <c r="M19" s="42"/>
    </row>
    <row r="20" spans="1:13" x14ac:dyDescent="0.25">
      <c r="A20" s="42" t="s">
        <v>131</v>
      </c>
      <c r="B20" s="12">
        <v>27.65</v>
      </c>
      <c r="C20" s="42">
        <f t="shared" si="0"/>
        <v>1</v>
      </c>
      <c r="D20" s="42">
        <v>13.43</v>
      </c>
      <c r="E20" s="42">
        <f t="shared" si="1"/>
        <v>1</v>
      </c>
      <c r="F20" s="42">
        <v>3.23</v>
      </c>
      <c r="G20" s="42">
        <f t="shared" si="2"/>
        <v>0</v>
      </c>
      <c r="H20" s="40">
        <v>1.53</v>
      </c>
      <c r="I20" s="42">
        <f t="shared" si="3"/>
        <v>0</v>
      </c>
      <c r="J20" s="40" t="s">
        <v>379</v>
      </c>
      <c r="K20" s="42"/>
      <c r="L20" s="42">
        <f>IF(OR((D20/E$213*$L$219/100+H20/I$213*(100-$L$219)/100)&lt;1,AND(D20&lt;$L$218,H20&lt;$N$218),H20&lt;$L$217),0,1)</f>
        <v>0</v>
      </c>
      <c r="M20" s="42"/>
    </row>
    <row r="21" spans="1:13" x14ac:dyDescent="0.25">
      <c r="A21" s="42" t="s">
        <v>132</v>
      </c>
      <c r="B21" s="12">
        <v>12.41</v>
      </c>
      <c r="C21" s="42">
        <f t="shared" si="0"/>
        <v>0</v>
      </c>
      <c r="D21" s="42">
        <v>4.8600000000000003</v>
      </c>
      <c r="E21" s="42">
        <f t="shared" si="1"/>
        <v>0</v>
      </c>
      <c r="F21" s="42">
        <v>2.95</v>
      </c>
      <c r="G21" s="42">
        <f t="shared" si="2"/>
        <v>0</v>
      </c>
      <c r="H21" s="40">
        <v>1.68</v>
      </c>
      <c r="I21" s="42">
        <f t="shared" si="3"/>
        <v>0</v>
      </c>
      <c r="J21" s="40" t="s">
        <v>379</v>
      </c>
      <c r="K21" s="42"/>
      <c r="L21" s="42">
        <f>IF(OR((D21/E$213*$L$219/100+H21/I$213*(100-$L$219)/100)&lt;1,AND(D21&lt;$L$218,H21&lt;$N$218),H21&lt;$L$217),0,1)</f>
        <v>0</v>
      </c>
      <c r="M21" s="42"/>
    </row>
    <row r="22" spans="1:13" x14ac:dyDescent="0.25">
      <c r="A22" s="42" t="s">
        <v>133</v>
      </c>
      <c r="B22" s="12">
        <v>21.93</v>
      </c>
      <c r="C22" s="42">
        <f t="shared" si="0"/>
        <v>0</v>
      </c>
      <c r="D22" s="42">
        <v>0</v>
      </c>
      <c r="E22" s="42">
        <f t="shared" si="1"/>
        <v>0</v>
      </c>
      <c r="F22" s="42">
        <v>6.11</v>
      </c>
      <c r="G22" s="42">
        <f t="shared" si="2"/>
        <v>0</v>
      </c>
      <c r="H22" s="40">
        <v>0</v>
      </c>
      <c r="I22" s="42">
        <f t="shared" si="3"/>
        <v>0</v>
      </c>
      <c r="J22" s="40" t="s">
        <v>379</v>
      </c>
      <c r="K22" s="42"/>
      <c r="L22" s="42">
        <f>IF(OR((D22/E$213*$L$219/100+H22/I$213*(100-$L$219)/100)&lt;1,AND(D22&lt;$L$218,H22&lt;$N$218),H22&lt;$L$217),0,1)</f>
        <v>0</v>
      </c>
      <c r="M22" s="42"/>
    </row>
    <row r="23" spans="1:13" x14ac:dyDescent="0.25">
      <c r="A23" s="42" t="s">
        <v>386</v>
      </c>
      <c r="B23" s="12">
        <v>51.38</v>
      </c>
      <c r="C23" s="42">
        <f t="shared" si="0"/>
        <v>1</v>
      </c>
      <c r="D23" s="42">
        <v>49.13</v>
      </c>
      <c r="E23" s="42">
        <f t="shared" si="1"/>
        <v>1</v>
      </c>
      <c r="F23" s="42">
        <v>10.15</v>
      </c>
      <c r="G23" s="42">
        <f t="shared" si="2"/>
        <v>1</v>
      </c>
      <c r="H23" s="40">
        <v>4.3</v>
      </c>
      <c r="I23" s="42">
        <f t="shared" si="3"/>
        <v>1</v>
      </c>
      <c r="J23" s="40" t="s">
        <v>384</v>
      </c>
      <c r="K23" s="42"/>
      <c r="L23" s="42">
        <f>IF(OR((D23/E$213*$L$219/100+H23/I$213*(100-$L$219)/100)&lt;1,AND(D23&lt;$L$218,H23&lt;$N$218),H23&lt;$L$217),0,1)</f>
        <v>1</v>
      </c>
      <c r="M23" s="42"/>
    </row>
    <row r="24" spans="1:13" x14ac:dyDescent="0.25">
      <c r="A24" s="42" t="s">
        <v>143</v>
      </c>
      <c r="B24" s="12">
        <v>44.73</v>
      </c>
      <c r="C24" s="42">
        <f t="shared" si="0"/>
        <v>1</v>
      </c>
      <c r="D24" s="42">
        <v>39.200000000000003</v>
      </c>
      <c r="E24" s="42">
        <f t="shared" si="1"/>
        <v>1</v>
      </c>
      <c r="F24" s="42">
        <v>4.57</v>
      </c>
      <c r="G24" s="42">
        <f t="shared" si="2"/>
        <v>0</v>
      </c>
      <c r="H24" s="40">
        <v>2.87</v>
      </c>
      <c r="I24" s="42">
        <f t="shared" si="3"/>
        <v>0</v>
      </c>
      <c r="J24" s="40" t="s">
        <v>384</v>
      </c>
      <c r="K24" s="42"/>
      <c r="L24" s="42">
        <f>IF(OR((D24/E$213*$L$219/100+H24/I$213*(100-$L$219)/100)&lt;1,AND(D24&lt;$L$218,H24&lt;$N$218),H24&lt;$L$217),0,1)</f>
        <v>1</v>
      </c>
      <c r="M24" s="42"/>
    </row>
    <row r="25" spans="1:13" x14ac:dyDescent="0.25">
      <c r="A25" s="42" t="s">
        <v>144</v>
      </c>
      <c r="B25" s="12">
        <v>50.26</v>
      </c>
      <c r="C25" s="42">
        <f t="shared" si="0"/>
        <v>1</v>
      </c>
      <c r="D25" s="42">
        <v>47.24</v>
      </c>
      <c r="E25" s="42">
        <f t="shared" si="1"/>
        <v>1</v>
      </c>
      <c r="F25" s="42">
        <v>5.14</v>
      </c>
      <c r="G25" s="42">
        <f t="shared" si="2"/>
        <v>0</v>
      </c>
      <c r="H25" s="40">
        <v>4.74</v>
      </c>
      <c r="I25" s="42">
        <f t="shared" si="3"/>
        <v>1</v>
      </c>
      <c r="J25" s="40" t="s">
        <v>384</v>
      </c>
      <c r="K25" s="42"/>
      <c r="L25" s="42">
        <f>IF(OR((D25/E$213*$L$219/100+H25/I$213*(100-$L$219)/100)&lt;1,AND(D25&lt;$L$218,H25&lt;$N$218),H25&lt;$L$217),0,1)</f>
        <v>1</v>
      </c>
      <c r="M25" s="42"/>
    </row>
    <row r="26" spans="1:13" x14ac:dyDescent="0.25">
      <c r="A26" s="42" t="s">
        <v>34</v>
      </c>
      <c r="B26" s="12">
        <v>7.76</v>
      </c>
      <c r="C26" s="42">
        <f t="shared" si="0"/>
        <v>0</v>
      </c>
      <c r="D26" s="42">
        <v>2.0499999999999998</v>
      </c>
      <c r="E26" s="42">
        <f t="shared" si="1"/>
        <v>0</v>
      </c>
      <c r="F26" s="42">
        <v>8.94</v>
      </c>
      <c r="G26" s="42">
        <f t="shared" si="2"/>
        <v>0</v>
      </c>
      <c r="H26" s="40">
        <v>2.11</v>
      </c>
      <c r="I26" s="42">
        <f t="shared" si="3"/>
        <v>0</v>
      </c>
      <c r="J26" s="40" t="s">
        <v>379</v>
      </c>
      <c r="K26" s="42"/>
      <c r="L26" s="42">
        <f>IF(OR((D26/E$213*$L$219/100+H26/I$213*(100-$L$219)/100)&lt;1,AND(D26&lt;$L$218,H26&lt;$N$218),H26&lt;$L$217),0,1)</f>
        <v>0</v>
      </c>
      <c r="M26" s="42"/>
    </row>
    <row r="27" spans="1:13" x14ac:dyDescent="0.25">
      <c r="A27" s="42" t="s">
        <v>90</v>
      </c>
      <c r="B27" s="12">
        <v>18.88</v>
      </c>
      <c r="C27" s="42">
        <f t="shared" si="0"/>
        <v>0</v>
      </c>
      <c r="D27" s="42">
        <v>8.7899999999999991</v>
      </c>
      <c r="E27" s="42">
        <f t="shared" si="1"/>
        <v>0</v>
      </c>
      <c r="F27" s="42">
        <v>7.05</v>
      </c>
      <c r="G27" s="42">
        <f t="shared" si="2"/>
        <v>0</v>
      </c>
      <c r="H27" s="40">
        <v>0</v>
      </c>
      <c r="I27" s="42">
        <f t="shared" si="3"/>
        <v>0</v>
      </c>
      <c r="J27" s="40" t="s">
        <v>379</v>
      </c>
      <c r="K27" s="42"/>
      <c r="L27" s="42">
        <f>IF(OR((D27/E$213*$L$219/100+H27/I$213*(100-$L$219)/100)&lt;1,AND(D27&lt;$L$218,H27&lt;$N$218),H27&lt;$L$217),0,1)</f>
        <v>0</v>
      </c>
      <c r="M27" s="42"/>
    </row>
    <row r="28" spans="1:13" x14ac:dyDescent="0.25">
      <c r="A28" s="42" t="s">
        <v>55</v>
      </c>
      <c r="B28" s="12">
        <v>9.1300000000000008</v>
      </c>
      <c r="C28" s="42">
        <f t="shared" si="0"/>
        <v>0</v>
      </c>
      <c r="D28" s="42">
        <v>3.8</v>
      </c>
      <c r="E28" s="42">
        <f t="shared" si="1"/>
        <v>0</v>
      </c>
      <c r="F28" s="42">
        <v>1.0900000000000001</v>
      </c>
      <c r="G28" s="42">
        <f t="shared" si="2"/>
        <v>0</v>
      </c>
      <c r="H28" s="40">
        <v>0</v>
      </c>
      <c r="I28" s="42">
        <f t="shared" si="3"/>
        <v>0</v>
      </c>
      <c r="J28" s="40" t="s">
        <v>379</v>
      </c>
      <c r="K28" s="42"/>
      <c r="L28" s="42">
        <f>IF(OR((D28/E$213*$L$219/100+H28/I$213*(100-$L$219)/100)&lt;1,AND(D28&lt;$L$218,H28&lt;$N$218),H28&lt;$L$217),0,1)</f>
        <v>0</v>
      </c>
      <c r="M28" s="42"/>
    </row>
    <row r="29" spans="1:13" x14ac:dyDescent="0.25">
      <c r="A29" s="42" t="s">
        <v>323</v>
      </c>
      <c r="B29" s="12">
        <v>52.42</v>
      </c>
      <c r="C29" s="42">
        <f t="shared" si="0"/>
        <v>1</v>
      </c>
      <c r="D29" s="42">
        <v>14.92</v>
      </c>
      <c r="E29" s="42">
        <f t="shared" si="1"/>
        <v>1</v>
      </c>
      <c r="F29" s="42">
        <v>11.63</v>
      </c>
      <c r="G29" s="42">
        <f t="shared" si="2"/>
        <v>1</v>
      </c>
      <c r="H29" s="40">
        <v>1.08</v>
      </c>
      <c r="I29" s="42">
        <f t="shared" si="3"/>
        <v>0</v>
      </c>
      <c r="J29" s="40" t="s">
        <v>384</v>
      </c>
      <c r="K29" s="42"/>
      <c r="L29" s="42">
        <f>IF(OR((D29/E$213*$L$219/100+H29/I$213*(100-$L$219)/100)&lt;1,AND(D29&lt;$L$218,H29&lt;$N$218),H29&lt;$L$217),0,1)</f>
        <v>0</v>
      </c>
      <c r="M29" s="42"/>
    </row>
    <row r="30" spans="1:13" x14ac:dyDescent="0.25">
      <c r="A30" s="42" t="s">
        <v>324</v>
      </c>
      <c r="B30" s="12">
        <v>23.91</v>
      </c>
      <c r="C30" s="42">
        <f t="shared" si="0"/>
        <v>0</v>
      </c>
      <c r="D30" s="42">
        <v>12.76</v>
      </c>
      <c r="E30" s="42">
        <f t="shared" si="1"/>
        <v>1</v>
      </c>
      <c r="F30" s="42">
        <v>4.95</v>
      </c>
      <c r="G30" s="42">
        <f t="shared" si="2"/>
        <v>0</v>
      </c>
      <c r="H30" s="40">
        <v>1.31</v>
      </c>
      <c r="I30" s="42">
        <f t="shared" si="3"/>
        <v>0</v>
      </c>
      <c r="J30" s="40" t="s">
        <v>379</v>
      </c>
      <c r="K30" s="42"/>
      <c r="L30" s="42">
        <f>IF(OR((D30/E$213*$L$219/100+H30/I$213*(100-$L$219)/100)&lt;1,AND(D30&lt;$L$218,H30&lt;$N$218),H30&lt;$L$217),0,1)</f>
        <v>0</v>
      </c>
      <c r="M30" s="42"/>
    </row>
    <row r="31" spans="1:13" x14ac:dyDescent="0.25">
      <c r="A31" s="42" t="s">
        <v>325</v>
      </c>
      <c r="B31" s="12">
        <v>46.28</v>
      </c>
      <c r="C31" s="42">
        <f t="shared" si="0"/>
        <v>1</v>
      </c>
      <c r="D31" s="42">
        <v>33.26</v>
      </c>
      <c r="E31" s="42">
        <f t="shared" si="1"/>
        <v>1</v>
      </c>
      <c r="F31" s="42">
        <v>4.04</v>
      </c>
      <c r="G31" s="42">
        <f t="shared" si="2"/>
        <v>0</v>
      </c>
      <c r="H31" s="40">
        <v>0</v>
      </c>
      <c r="I31" s="42">
        <f t="shared" si="3"/>
        <v>0</v>
      </c>
      <c r="J31" s="40" t="s">
        <v>385</v>
      </c>
      <c r="K31" s="42"/>
      <c r="L31" s="42">
        <f>IF(OR((D31/E$213*$L$219/100+H31/I$213*(100-$L$219)/100)&lt;1,AND(D31&lt;$L$218,H31&lt;$N$218),H31&lt;$L$217),0,1)</f>
        <v>0</v>
      </c>
      <c r="M31" s="42"/>
    </row>
    <row r="32" spans="1:13" x14ac:dyDescent="0.25">
      <c r="A32" s="42" t="s">
        <v>87</v>
      </c>
      <c r="B32" s="12">
        <v>8.57</v>
      </c>
      <c r="C32" s="42">
        <f t="shared" si="0"/>
        <v>0</v>
      </c>
      <c r="D32" s="42">
        <v>2.4500000000000002</v>
      </c>
      <c r="E32" s="42">
        <f t="shared" si="1"/>
        <v>0</v>
      </c>
      <c r="F32" s="42">
        <v>2.68</v>
      </c>
      <c r="G32" s="42">
        <f t="shared" si="2"/>
        <v>0</v>
      </c>
      <c r="H32" s="40">
        <v>0.4</v>
      </c>
      <c r="I32" s="42">
        <f t="shared" si="3"/>
        <v>0</v>
      </c>
      <c r="J32" s="40" t="s">
        <v>379</v>
      </c>
      <c r="K32" s="42"/>
      <c r="L32" s="42">
        <f>IF(OR((D32/E$213*$L$219/100+H32/I$213*(100-$L$219)/100)&lt;1,AND(D32&lt;$L$218,H32&lt;$N$218),H32&lt;$L$217),0,1)</f>
        <v>0</v>
      </c>
      <c r="M32" s="42"/>
    </row>
    <row r="33" spans="1:13" x14ac:dyDescent="0.25">
      <c r="A33" s="42" t="s">
        <v>124</v>
      </c>
      <c r="B33" s="12">
        <v>9.92</v>
      </c>
      <c r="C33" s="42">
        <f t="shared" si="0"/>
        <v>0</v>
      </c>
      <c r="D33" s="42">
        <v>3.07</v>
      </c>
      <c r="E33" s="42">
        <f t="shared" si="1"/>
        <v>0</v>
      </c>
      <c r="F33" s="42">
        <v>3.21</v>
      </c>
      <c r="G33" s="42">
        <f t="shared" si="2"/>
        <v>0</v>
      </c>
      <c r="H33" s="40">
        <v>0.26</v>
      </c>
      <c r="I33" s="42">
        <f t="shared" si="3"/>
        <v>0</v>
      </c>
      <c r="J33" s="40" t="s">
        <v>379</v>
      </c>
      <c r="K33" s="42"/>
      <c r="L33" s="42">
        <f>IF(OR((D33/E$213*$L$219/100+H33/I$213*(100-$L$219)/100)&lt;1,AND(D33&lt;$L$218,H33&lt;$N$218),H33&lt;$L$217),0,1)</f>
        <v>0</v>
      </c>
      <c r="M33" s="42"/>
    </row>
    <row r="34" spans="1:13" x14ac:dyDescent="0.25">
      <c r="A34" s="42" t="s">
        <v>74</v>
      </c>
      <c r="B34" s="12">
        <v>2.5</v>
      </c>
      <c r="C34" s="42">
        <f t="shared" ref="C34:C65" si="4">IF(B34&lt;C$213,0,1)</f>
        <v>0</v>
      </c>
      <c r="D34" s="42">
        <v>0.53</v>
      </c>
      <c r="E34" s="42">
        <f t="shared" ref="E34:E65" si="5">IF(D34&lt;E$213,0,1)</f>
        <v>0</v>
      </c>
      <c r="F34" s="42">
        <v>6.28</v>
      </c>
      <c r="G34" s="42">
        <f t="shared" ref="G34:G65" si="6">IF(F34&lt;G$213,0,1)</f>
        <v>0</v>
      </c>
      <c r="H34" s="40">
        <v>1.1200000000000001</v>
      </c>
      <c r="I34" s="42">
        <f t="shared" ref="I34:I65" si="7">IF(H34&lt;I$213,0,1)</f>
        <v>0</v>
      </c>
      <c r="J34" s="40" t="s">
        <v>379</v>
      </c>
      <c r="K34" s="42"/>
      <c r="L34" s="42">
        <f>IF(OR((D34/E$213*$L$219/100+H34/I$213*(100-$L$219)/100)&lt;1,AND(D34&lt;$L$218,H34&lt;$N$218),H34&lt;$L$217),0,1)</f>
        <v>0</v>
      </c>
      <c r="M34" s="42"/>
    </row>
    <row r="35" spans="1:13" x14ac:dyDescent="0.25">
      <c r="A35" s="42" t="s">
        <v>80</v>
      </c>
      <c r="B35" s="12">
        <v>10.31</v>
      </c>
      <c r="C35" s="42">
        <f t="shared" si="4"/>
        <v>0</v>
      </c>
      <c r="D35" s="42">
        <v>4.9000000000000004</v>
      </c>
      <c r="E35" s="42">
        <f t="shared" si="5"/>
        <v>0</v>
      </c>
      <c r="F35" s="42">
        <v>3.03</v>
      </c>
      <c r="G35" s="42">
        <f t="shared" si="6"/>
        <v>0</v>
      </c>
      <c r="H35" s="40">
        <v>0</v>
      </c>
      <c r="I35" s="42">
        <f t="shared" si="7"/>
        <v>0</v>
      </c>
      <c r="J35" s="40" t="s">
        <v>379</v>
      </c>
      <c r="K35" s="42"/>
      <c r="L35" s="42">
        <f>IF(OR((D35/E$213*$L$219/100+H35/I$213*(100-$L$219)/100)&lt;1,AND(D35&lt;$L$218,H35&lt;$N$218),H35&lt;$L$217),0,1)</f>
        <v>0</v>
      </c>
      <c r="M35" s="42"/>
    </row>
    <row r="36" spans="1:13" x14ac:dyDescent="0.25">
      <c r="A36" s="42" t="s">
        <v>125</v>
      </c>
      <c r="B36" s="12">
        <v>14.04</v>
      </c>
      <c r="C36" s="42">
        <f t="shared" si="4"/>
        <v>0</v>
      </c>
      <c r="D36" s="42">
        <v>3.68</v>
      </c>
      <c r="E36" s="42">
        <f t="shared" si="5"/>
        <v>0</v>
      </c>
      <c r="F36" s="42">
        <v>2.46</v>
      </c>
      <c r="G36" s="42">
        <f t="shared" si="6"/>
        <v>0</v>
      </c>
      <c r="H36" s="40">
        <v>0.52</v>
      </c>
      <c r="I36" s="42">
        <f t="shared" si="7"/>
        <v>0</v>
      </c>
      <c r="J36" s="40" t="s">
        <v>379</v>
      </c>
      <c r="K36" s="42"/>
      <c r="L36" s="42">
        <f>IF(OR((D36/E$213*$L$219/100+H36/I$213*(100-$L$219)/100)&lt;1,AND(D36&lt;$L$218,H36&lt;$N$218),H36&lt;$L$217),0,1)</f>
        <v>0</v>
      </c>
      <c r="M36" s="42"/>
    </row>
    <row r="37" spans="1:13" x14ac:dyDescent="0.25">
      <c r="A37" s="42" t="s">
        <v>134</v>
      </c>
      <c r="B37" s="12">
        <v>10.89</v>
      </c>
      <c r="C37" s="42">
        <f t="shared" si="4"/>
        <v>0</v>
      </c>
      <c r="D37" s="42">
        <v>0.61</v>
      </c>
      <c r="E37" s="42">
        <f t="shared" si="5"/>
        <v>0</v>
      </c>
      <c r="F37" s="42">
        <v>2.7</v>
      </c>
      <c r="G37" s="42">
        <f t="shared" si="6"/>
        <v>0</v>
      </c>
      <c r="H37" s="40">
        <v>2.08</v>
      </c>
      <c r="I37" s="42">
        <f t="shared" si="7"/>
        <v>0</v>
      </c>
      <c r="J37" s="40" t="s">
        <v>379</v>
      </c>
      <c r="K37" s="42"/>
      <c r="L37" s="42">
        <f>IF(OR((D37/E$213*$L$219/100+H37/I$213*(100-$L$219)/100)&lt;1,AND(D37&lt;$L$218,H37&lt;$N$218),H37&lt;$L$217),0,1)</f>
        <v>0</v>
      </c>
      <c r="M37" s="42"/>
    </row>
    <row r="38" spans="1:13" x14ac:dyDescent="0.25">
      <c r="A38" s="42" t="s">
        <v>137</v>
      </c>
      <c r="B38" s="12">
        <v>12.94</v>
      </c>
      <c r="C38" s="42">
        <f t="shared" si="4"/>
        <v>0</v>
      </c>
      <c r="D38" s="42">
        <v>0</v>
      </c>
      <c r="E38" s="42">
        <f t="shared" si="5"/>
        <v>0</v>
      </c>
      <c r="F38" s="42">
        <v>2.59</v>
      </c>
      <c r="G38" s="42">
        <f t="shared" si="6"/>
        <v>0</v>
      </c>
      <c r="H38" s="40">
        <v>0.79</v>
      </c>
      <c r="I38" s="42">
        <f t="shared" si="7"/>
        <v>0</v>
      </c>
      <c r="J38" s="40" t="s">
        <v>379</v>
      </c>
      <c r="K38" s="42"/>
      <c r="L38" s="42">
        <f>IF(OR((D38/E$213*$L$219/100+H38/I$213*(100-$L$219)/100)&lt;1,AND(D38&lt;$L$218,H38&lt;$N$218),H38&lt;$L$217),0,1)</f>
        <v>0</v>
      </c>
      <c r="M38" s="42"/>
    </row>
    <row r="39" spans="1:13" x14ac:dyDescent="0.25">
      <c r="A39" s="42" t="s">
        <v>138</v>
      </c>
      <c r="B39" s="12">
        <v>24.48</v>
      </c>
      <c r="C39" s="42">
        <f t="shared" si="4"/>
        <v>0</v>
      </c>
      <c r="D39" s="42">
        <v>6.93</v>
      </c>
      <c r="E39" s="42">
        <f t="shared" si="5"/>
        <v>0</v>
      </c>
      <c r="F39" s="42">
        <v>3.83</v>
      </c>
      <c r="G39" s="42">
        <f t="shared" si="6"/>
        <v>0</v>
      </c>
      <c r="H39" s="40">
        <v>0</v>
      </c>
      <c r="I39" s="42">
        <f t="shared" si="7"/>
        <v>0</v>
      </c>
      <c r="J39" s="40" t="s">
        <v>379</v>
      </c>
      <c r="K39" s="42"/>
      <c r="L39" s="42">
        <f>IF(OR((D39/E$213*$L$219/100+H39/I$213*(100-$L$219)/100)&lt;1,AND(D39&lt;$L$218,H39&lt;$N$218),H39&lt;$L$217),0,1)</f>
        <v>0</v>
      </c>
      <c r="M39" s="42"/>
    </row>
    <row r="40" spans="1:13" x14ac:dyDescent="0.25">
      <c r="A40" s="42" t="s">
        <v>141</v>
      </c>
      <c r="B40" s="12">
        <v>15.36</v>
      </c>
      <c r="C40" s="42">
        <f t="shared" si="4"/>
        <v>0</v>
      </c>
      <c r="D40" s="42">
        <v>0</v>
      </c>
      <c r="E40" s="42">
        <f t="shared" si="5"/>
        <v>0</v>
      </c>
      <c r="F40" s="42">
        <v>2.2000000000000002</v>
      </c>
      <c r="G40" s="42">
        <f t="shared" si="6"/>
        <v>0</v>
      </c>
      <c r="H40" s="40">
        <v>0.56999999999999995</v>
      </c>
      <c r="I40" s="42">
        <f t="shared" si="7"/>
        <v>0</v>
      </c>
      <c r="J40" s="40" t="s">
        <v>379</v>
      </c>
      <c r="K40" s="42"/>
      <c r="L40" s="42">
        <f>IF(OR((D40/E$213*$L$219/100+H40/I$213*(100-$L$219)/100)&lt;1,AND(D40&lt;$L$218,H40&lt;$N$218),H40&lt;$L$217),0,1)</f>
        <v>0</v>
      </c>
      <c r="M40" s="42"/>
    </row>
    <row r="41" spans="1:13" x14ac:dyDescent="0.25">
      <c r="A41" s="40" t="s">
        <v>42</v>
      </c>
      <c r="B41" s="12">
        <v>19.22</v>
      </c>
      <c r="C41" s="42">
        <f t="shared" si="4"/>
        <v>0</v>
      </c>
      <c r="D41" s="42">
        <v>9.67</v>
      </c>
      <c r="E41" s="42">
        <f t="shared" si="5"/>
        <v>0</v>
      </c>
      <c r="F41" s="42">
        <v>5.46</v>
      </c>
      <c r="G41" s="42">
        <f t="shared" si="6"/>
        <v>0</v>
      </c>
      <c r="H41" s="40">
        <v>0</v>
      </c>
      <c r="I41" s="42">
        <f t="shared" si="7"/>
        <v>0</v>
      </c>
      <c r="J41" s="40" t="s">
        <v>379</v>
      </c>
      <c r="K41" s="42"/>
      <c r="L41" s="42">
        <f>IF(OR((D41/E$213*$L$219/100+H41/I$213*(100-$L$219)/100)&lt;1,AND(D41&lt;$L$218,H41&lt;$N$218),H41&lt;$L$217),0,1)</f>
        <v>0</v>
      </c>
      <c r="M41" s="42"/>
    </row>
    <row r="42" spans="1:13" x14ac:dyDescent="0.25">
      <c r="A42" s="40" t="s">
        <v>83</v>
      </c>
      <c r="B42" s="12">
        <v>6.78</v>
      </c>
      <c r="C42" s="42">
        <f t="shared" si="4"/>
        <v>0</v>
      </c>
      <c r="D42" s="42">
        <v>1.45</v>
      </c>
      <c r="E42" s="42">
        <f t="shared" si="5"/>
        <v>0</v>
      </c>
      <c r="F42" s="42">
        <v>4.9000000000000004</v>
      </c>
      <c r="G42" s="42">
        <f t="shared" si="6"/>
        <v>0</v>
      </c>
      <c r="H42" s="40">
        <v>0</v>
      </c>
      <c r="I42" s="42">
        <f t="shared" si="7"/>
        <v>0</v>
      </c>
      <c r="J42" s="40" t="s">
        <v>379</v>
      </c>
      <c r="K42" s="42"/>
      <c r="L42" s="42">
        <f>IF(OR((D42/E$213*$L$219/100+H42/I$213*(100-$L$219)/100)&lt;1,AND(D42&lt;$L$218,H42&lt;$N$218),H42&lt;$L$217),0,1)</f>
        <v>0</v>
      </c>
      <c r="M42" s="42"/>
    </row>
    <row r="43" spans="1:13" x14ac:dyDescent="0.25">
      <c r="A43" s="40" t="s">
        <v>84</v>
      </c>
      <c r="B43" s="12">
        <v>16.68</v>
      </c>
      <c r="C43" s="42">
        <f t="shared" si="4"/>
        <v>0</v>
      </c>
      <c r="D43" s="42">
        <v>4.34</v>
      </c>
      <c r="E43" s="42">
        <f t="shared" si="5"/>
        <v>0</v>
      </c>
      <c r="F43" s="42">
        <v>5.67</v>
      </c>
      <c r="G43" s="42">
        <f t="shared" si="6"/>
        <v>0</v>
      </c>
      <c r="H43" s="40">
        <v>0</v>
      </c>
      <c r="I43" s="42">
        <f t="shared" si="7"/>
        <v>0</v>
      </c>
      <c r="J43" s="40" t="s">
        <v>379</v>
      </c>
      <c r="K43" s="42"/>
      <c r="L43" s="42">
        <f>IF(OR((D43/E$213*$L$219/100+H43/I$213*(100-$L$219)/100)&lt;1,AND(D43&lt;$L$218,H43&lt;$N$218),H43&lt;$L$217),0,1)</f>
        <v>0</v>
      </c>
      <c r="M43" s="42"/>
    </row>
    <row r="44" spans="1:13" x14ac:dyDescent="0.25">
      <c r="A44" s="40" t="s">
        <v>92</v>
      </c>
      <c r="B44" s="2">
        <v>56.67</v>
      </c>
      <c r="C44" s="42">
        <f t="shared" si="4"/>
        <v>1</v>
      </c>
      <c r="D44" s="42">
        <v>46.65</v>
      </c>
      <c r="E44" s="42">
        <f t="shared" si="5"/>
        <v>1</v>
      </c>
      <c r="F44" s="42">
        <v>3.72</v>
      </c>
      <c r="G44" s="42">
        <f t="shared" si="6"/>
        <v>0</v>
      </c>
      <c r="H44" s="40">
        <v>0</v>
      </c>
      <c r="I44" s="42">
        <f t="shared" si="7"/>
        <v>0</v>
      </c>
      <c r="J44" s="40" t="s">
        <v>379</v>
      </c>
      <c r="K44" s="42"/>
      <c r="L44" s="42">
        <f>IF(OR((D44/E$213*$L$219/100+H44/I$213*(100-$L$219)/100)&lt;1,AND(D44&lt;$L$218,H44&lt;$N$218),H44&lt;$L$217),0,1)</f>
        <v>0</v>
      </c>
      <c r="M44" s="42"/>
    </row>
    <row r="45" spans="1:13" x14ac:dyDescent="0.25">
      <c r="A45" s="40" t="s">
        <v>319</v>
      </c>
      <c r="B45" s="2">
        <v>46.75</v>
      </c>
      <c r="C45" s="42">
        <f t="shared" si="4"/>
        <v>1</v>
      </c>
      <c r="D45" s="42">
        <v>22.71</v>
      </c>
      <c r="E45" s="42">
        <f t="shared" si="5"/>
        <v>1</v>
      </c>
      <c r="F45" s="42">
        <v>6.49</v>
      </c>
      <c r="G45" s="42">
        <f t="shared" si="6"/>
        <v>0</v>
      </c>
      <c r="H45" s="40">
        <v>4.74</v>
      </c>
      <c r="I45" s="42">
        <f t="shared" si="7"/>
        <v>1</v>
      </c>
      <c r="J45" s="40" t="s">
        <v>379</v>
      </c>
      <c r="K45" s="42"/>
      <c r="L45" s="42">
        <f>IF(OR((D45/E$213*$L$219/100+H45/I$213*(100-$L$219)/100)&lt;1,AND(D45&lt;$L$218,H45&lt;$N$218),H45&lt;$L$217),0,1)</f>
        <v>1</v>
      </c>
      <c r="M45" s="42"/>
    </row>
    <row r="46" spans="1:13" x14ac:dyDescent="0.25">
      <c r="A46" s="42" t="s">
        <v>123</v>
      </c>
      <c r="B46" s="12">
        <v>26.85</v>
      </c>
      <c r="C46" s="42">
        <f t="shared" si="4"/>
        <v>1</v>
      </c>
      <c r="D46" s="42">
        <v>0</v>
      </c>
      <c r="E46" s="42">
        <f t="shared" si="5"/>
        <v>0</v>
      </c>
      <c r="F46" s="42">
        <v>8.9</v>
      </c>
      <c r="G46" s="42">
        <f t="shared" si="6"/>
        <v>0</v>
      </c>
      <c r="H46" s="40">
        <v>2.4</v>
      </c>
      <c r="I46" s="42">
        <f t="shared" si="7"/>
        <v>0</v>
      </c>
      <c r="J46" s="40" t="s">
        <v>379</v>
      </c>
      <c r="K46" s="42"/>
      <c r="L46" s="42">
        <f>IF(OR((D46/E$213*$L$219/100+H46/I$213*(100-$L$219)/100)&lt;1,AND(D46&lt;$L$218,H46&lt;$N$218),H46&lt;$L$217),0,1)</f>
        <v>0</v>
      </c>
      <c r="M46" s="42"/>
    </row>
    <row r="47" spans="1:13" x14ac:dyDescent="0.25">
      <c r="A47" s="42" t="s">
        <v>122</v>
      </c>
      <c r="B47" s="12">
        <v>40.700000000000003</v>
      </c>
      <c r="C47" s="42">
        <f t="shared" si="4"/>
        <v>1</v>
      </c>
      <c r="D47" s="42">
        <v>23.99</v>
      </c>
      <c r="E47" s="42">
        <f t="shared" si="5"/>
        <v>1</v>
      </c>
      <c r="F47" s="42">
        <v>3.85</v>
      </c>
      <c r="G47" s="42">
        <f t="shared" si="6"/>
        <v>0</v>
      </c>
      <c r="H47" s="40">
        <v>1.46</v>
      </c>
      <c r="I47" s="42">
        <f t="shared" si="7"/>
        <v>0</v>
      </c>
      <c r="J47" s="40" t="s">
        <v>379</v>
      </c>
      <c r="K47" s="42"/>
      <c r="L47" s="42">
        <f>IF(OR((D47/E$213*$L$219/100+H47/I$213*(100-$L$219)/100)&lt;1,AND(D47&lt;$L$218,H47&lt;$N$218),H47&lt;$L$217),0,1)</f>
        <v>0</v>
      </c>
      <c r="M47" s="42"/>
    </row>
    <row r="48" spans="1:13" x14ac:dyDescent="0.25">
      <c r="A48" s="42" t="s">
        <v>225</v>
      </c>
      <c r="B48" s="12">
        <v>9.06</v>
      </c>
      <c r="C48" s="42">
        <f t="shared" si="4"/>
        <v>0</v>
      </c>
      <c r="D48" s="42">
        <v>0</v>
      </c>
      <c r="E48" s="42">
        <f t="shared" si="5"/>
        <v>0</v>
      </c>
      <c r="F48" s="42">
        <v>3.16</v>
      </c>
      <c r="G48" s="42">
        <f t="shared" si="6"/>
        <v>0</v>
      </c>
      <c r="H48" s="40">
        <v>0</v>
      </c>
      <c r="I48" s="42">
        <f t="shared" si="7"/>
        <v>0</v>
      </c>
      <c r="J48" s="40" t="s">
        <v>379</v>
      </c>
      <c r="K48" s="42"/>
      <c r="L48" s="42">
        <f>IF(OR((D48/E$213*$L$219/100+H48/I$213*(100-$L$219)/100)&lt;1,AND(D48&lt;$L$218,H48&lt;$N$218),H48&lt;$L$217),0,1)</f>
        <v>0</v>
      </c>
      <c r="M48" s="42"/>
    </row>
    <row r="49" spans="1:13" x14ac:dyDescent="0.25">
      <c r="A49" s="42" t="s">
        <v>98</v>
      </c>
      <c r="B49" s="12">
        <v>17.45</v>
      </c>
      <c r="C49" s="42">
        <f t="shared" si="4"/>
        <v>0</v>
      </c>
      <c r="D49" s="42">
        <v>0.16</v>
      </c>
      <c r="E49" s="42">
        <f t="shared" si="5"/>
        <v>0</v>
      </c>
      <c r="F49" s="42">
        <v>3.6</v>
      </c>
      <c r="G49" s="42">
        <f t="shared" si="6"/>
        <v>0</v>
      </c>
      <c r="H49" s="40">
        <v>1.41</v>
      </c>
      <c r="I49" s="42">
        <f t="shared" si="7"/>
        <v>0</v>
      </c>
      <c r="J49" s="40" t="s">
        <v>379</v>
      </c>
      <c r="K49" s="42"/>
      <c r="L49" s="42">
        <f>IF(OR((D49/E$213*$L$219/100+H49/I$213*(100-$L$219)/100)&lt;1,AND(D49&lt;$L$218,H49&lt;$N$218),H49&lt;$L$217),0,1)</f>
        <v>0</v>
      </c>
      <c r="M49" s="42"/>
    </row>
    <row r="50" spans="1:13" x14ac:dyDescent="0.25">
      <c r="A50" s="42" t="s">
        <v>71</v>
      </c>
      <c r="B50" s="12">
        <v>6.98</v>
      </c>
      <c r="C50" s="42">
        <f t="shared" si="4"/>
        <v>0</v>
      </c>
      <c r="D50" s="42">
        <v>0</v>
      </c>
      <c r="E50" s="42">
        <f t="shared" si="5"/>
        <v>0</v>
      </c>
      <c r="F50" s="42">
        <v>6.82</v>
      </c>
      <c r="G50" s="42">
        <f t="shared" si="6"/>
        <v>0</v>
      </c>
      <c r="H50" s="40">
        <v>3.21</v>
      </c>
      <c r="I50" s="42">
        <f t="shared" si="7"/>
        <v>1</v>
      </c>
      <c r="J50" s="40" t="s">
        <v>379</v>
      </c>
      <c r="K50" s="42"/>
      <c r="L50" s="42">
        <f>IF(OR((D50/E$213*$L$219/100+H50/I$213*(100-$L$219)/100)&lt;1,AND(D50&lt;$L$218,H50&lt;$N$218),H50&lt;$L$217),0,1)</f>
        <v>0</v>
      </c>
      <c r="M50" s="42"/>
    </row>
    <row r="51" spans="1:13" x14ac:dyDescent="0.25">
      <c r="A51" s="42" t="s">
        <v>14</v>
      </c>
      <c r="B51" s="12">
        <v>24.52</v>
      </c>
      <c r="C51" s="42">
        <f t="shared" si="4"/>
        <v>0</v>
      </c>
      <c r="D51" s="42">
        <v>3.76</v>
      </c>
      <c r="E51" s="42">
        <f t="shared" si="5"/>
        <v>0</v>
      </c>
      <c r="F51" s="42">
        <v>2.99</v>
      </c>
      <c r="G51" s="42">
        <f t="shared" si="6"/>
        <v>0</v>
      </c>
      <c r="H51" s="40">
        <v>1.61</v>
      </c>
      <c r="I51" s="42">
        <f t="shared" si="7"/>
        <v>0</v>
      </c>
      <c r="J51" s="40" t="s">
        <v>379</v>
      </c>
      <c r="K51" s="42"/>
      <c r="L51" s="42">
        <f>IF(OR((D51/E$213*$L$219/100+H51/I$213*(100-$L$219)/100)&lt;1,AND(D51&lt;$L$218,H51&lt;$N$218),H51&lt;$L$217),0,1)</f>
        <v>0</v>
      </c>
      <c r="M51" s="42"/>
    </row>
    <row r="52" spans="1:13" x14ac:dyDescent="0.25">
      <c r="A52" s="42" t="s">
        <v>4</v>
      </c>
      <c r="B52" s="12">
        <v>22.26</v>
      </c>
      <c r="C52" s="42">
        <f t="shared" si="4"/>
        <v>0</v>
      </c>
      <c r="D52" s="42">
        <v>10.050000000000001</v>
      </c>
      <c r="E52" s="42">
        <f t="shared" si="5"/>
        <v>1</v>
      </c>
      <c r="F52" s="42">
        <v>4.68</v>
      </c>
      <c r="G52" s="42">
        <f t="shared" si="6"/>
        <v>0</v>
      </c>
      <c r="H52" s="40">
        <v>0.5</v>
      </c>
      <c r="I52" s="42">
        <f t="shared" si="7"/>
        <v>0</v>
      </c>
      <c r="J52" s="40" t="s">
        <v>379</v>
      </c>
      <c r="K52" s="42"/>
      <c r="L52" s="42">
        <f>IF(OR((D52/E$213*$L$219/100+H52/I$213*(100-$L$219)/100)&lt;1,AND(D52&lt;$L$218,H52&lt;$N$218),H52&lt;$L$217),0,1)</f>
        <v>0</v>
      </c>
      <c r="M52" s="42"/>
    </row>
    <row r="53" spans="1:13" x14ac:dyDescent="0.25">
      <c r="A53" s="42" t="s">
        <v>99</v>
      </c>
      <c r="B53" s="12">
        <v>7.32</v>
      </c>
      <c r="C53" s="42">
        <f t="shared" si="4"/>
        <v>0</v>
      </c>
      <c r="D53" s="42">
        <v>0</v>
      </c>
      <c r="E53" s="42">
        <f t="shared" si="5"/>
        <v>0</v>
      </c>
      <c r="F53" s="42">
        <v>4.18</v>
      </c>
      <c r="G53" s="42">
        <f t="shared" si="6"/>
        <v>0</v>
      </c>
      <c r="H53" s="40">
        <v>0.44</v>
      </c>
      <c r="I53" s="42">
        <f t="shared" si="7"/>
        <v>0</v>
      </c>
      <c r="J53" s="40" t="s">
        <v>379</v>
      </c>
      <c r="K53" s="42"/>
      <c r="L53" s="42">
        <f>IF(OR((D53/E$213*$L$219/100+H53/I$213*(100-$L$219)/100)&lt;1,AND(D53&lt;$L$218,H53&lt;$N$218),H53&lt;$L$217),0,1)</f>
        <v>0</v>
      </c>
      <c r="M53" s="42"/>
    </row>
    <row r="54" spans="1:13" x14ac:dyDescent="0.25">
      <c r="A54" s="42" t="s">
        <v>223</v>
      </c>
      <c r="B54" s="12">
        <v>14.94</v>
      </c>
      <c r="C54" s="42">
        <f t="shared" si="4"/>
        <v>0</v>
      </c>
      <c r="D54" s="42">
        <v>0</v>
      </c>
      <c r="E54" s="42">
        <f t="shared" si="5"/>
        <v>0</v>
      </c>
      <c r="F54" s="42">
        <v>4</v>
      </c>
      <c r="G54" s="42">
        <f t="shared" si="6"/>
        <v>0</v>
      </c>
      <c r="H54" s="40">
        <v>1.86</v>
      </c>
      <c r="I54" s="42">
        <f t="shared" si="7"/>
        <v>0</v>
      </c>
      <c r="J54" s="40" t="s">
        <v>379</v>
      </c>
      <c r="K54" s="42"/>
      <c r="L54" s="42">
        <f>IF(OR((D54/E$213*$L$219/100+H54/I$213*(100-$L$219)/100)&lt;1,AND(D54&lt;$L$218,H54&lt;$N$218),H54&lt;$L$217),0,1)</f>
        <v>0</v>
      </c>
      <c r="M54" s="42"/>
    </row>
    <row r="55" spans="1:13" x14ac:dyDescent="0.25">
      <c r="A55" s="42" t="s">
        <v>226</v>
      </c>
      <c r="B55" s="12">
        <v>5.65</v>
      </c>
      <c r="C55" s="42">
        <f t="shared" si="4"/>
        <v>0</v>
      </c>
      <c r="D55" s="42">
        <v>0</v>
      </c>
      <c r="E55" s="42">
        <f t="shared" si="5"/>
        <v>0</v>
      </c>
      <c r="F55" s="42">
        <v>5.01</v>
      </c>
      <c r="G55" s="42">
        <f t="shared" si="6"/>
        <v>0</v>
      </c>
      <c r="H55" s="40">
        <v>0.33</v>
      </c>
      <c r="I55" s="42">
        <f t="shared" si="7"/>
        <v>0</v>
      </c>
      <c r="J55" s="40" t="s">
        <v>379</v>
      </c>
      <c r="K55" s="42"/>
      <c r="L55" s="42">
        <f>IF(OR((D55/E$213*$L$219/100+H55/I$213*(100-$L$219)/100)&lt;1,AND(D55&lt;$L$218,H55&lt;$N$218),H55&lt;$L$217),0,1)</f>
        <v>0</v>
      </c>
      <c r="M55" s="42"/>
    </row>
    <row r="56" spans="1:13" x14ac:dyDescent="0.25">
      <c r="A56" s="42" t="s">
        <v>322</v>
      </c>
      <c r="B56" s="12">
        <v>75.14</v>
      </c>
      <c r="C56" s="42">
        <f t="shared" si="4"/>
        <v>1</v>
      </c>
      <c r="D56" s="42">
        <v>50.38</v>
      </c>
      <c r="E56" s="42">
        <f t="shared" si="5"/>
        <v>1</v>
      </c>
      <c r="F56" s="42">
        <v>5.98</v>
      </c>
      <c r="G56" s="42">
        <f t="shared" si="6"/>
        <v>0</v>
      </c>
      <c r="H56" s="40">
        <v>2.0299999999999998</v>
      </c>
      <c r="I56" s="42">
        <f t="shared" si="7"/>
        <v>0</v>
      </c>
      <c r="J56" s="40" t="s">
        <v>384</v>
      </c>
      <c r="K56" s="42"/>
      <c r="L56" s="42">
        <f>IF(OR((D56/E$213*$L$219/100+H56/I$213*(100-$L$219)/100)&lt;1,AND(D56&lt;$L$218,H56&lt;$N$218),H56&lt;$L$217),0,1)</f>
        <v>1</v>
      </c>
      <c r="M56" s="42"/>
    </row>
    <row r="57" spans="1:13" x14ac:dyDescent="0.25">
      <c r="A57" s="42" t="s">
        <v>176</v>
      </c>
      <c r="B57" s="12">
        <v>26.61</v>
      </c>
      <c r="C57" s="42">
        <f t="shared" si="4"/>
        <v>1</v>
      </c>
      <c r="D57" s="42">
        <v>23.35</v>
      </c>
      <c r="E57" s="42">
        <f t="shared" si="5"/>
        <v>1</v>
      </c>
      <c r="F57" s="42">
        <v>3.37</v>
      </c>
      <c r="G57" s="42">
        <f t="shared" si="6"/>
        <v>0</v>
      </c>
      <c r="H57" s="40">
        <v>2.96</v>
      </c>
      <c r="I57" s="42">
        <f t="shared" si="7"/>
        <v>0</v>
      </c>
      <c r="J57" s="40" t="s">
        <v>385</v>
      </c>
      <c r="K57" s="42"/>
      <c r="L57" s="42">
        <f>IF(OR((D57/E$213*$L$219/100+H57/I$213*(100-$L$219)/100)&lt;1,AND(D57&lt;$L$218,H57&lt;$N$218),H57&lt;$L$217),0,1)</f>
        <v>1</v>
      </c>
      <c r="M57" s="42"/>
    </row>
    <row r="58" spans="1:13" x14ac:dyDescent="0.25">
      <c r="A58" s="42" t="s">
        <v>155</v>
      </c>
      <c r="B58" s="12">
        <v>55.13</v>
      </c>
      <c r="C58" s="42">
        <f t="shared" si="4"/>
        <v>1</v>
      </c>
      <c r="D58" s="42">
        <v>49.88</v>
      </c>
      <c r="E58" s="42">
        <f t="shared" si="5"/>
        <v>1</v>
      </c>
      <c r="F58" s="42">
        <v>13.49</v>
      </c>
      <c r="G58" s="42">
        <f t="shared" si="6"/>
        <v>1</v>
      </c>
      <c r="H58" s="40">
        <v>13.49</v>
      </c>
      <c r="I58" s="42">
        <f t="shared" si="7"/>
        <v>1</v>
      </c>
      <c r="J58" s="40" t="s">
        <v>384</v>
      </c>
      <c r="K58" s="42"/>
      <c r="L58" s="42">
        <f>IF(OR((D58/E$213*$L$219/100+H58/I$213*(100-$L$219)/100)&lt;1,AND(D58&lt;$L$218,H58&lt;$N$218),H58&lt;$L$217),0,1)</f>
        <v>1</v>
      </c>
      <c r="M58" s="42"/>
    </row>
    <row r="59" spans="1:13" x14ac:dyDescent="0.25">
      <c r="A59" s="40" t="s">
        <v>326</v>
      </c>
      <c r="B59" s="12">
        <v>82.79</v>
      </c>
      <c r="C59" s="42">
        <f t="shared" si="4"/>
        <v>1</v>
      </c>
      <c r="D59" s="42">
        <v>41.16</v>
      </c>
      <c r="E59" s="42">
        <f t="shared" si="5"/>
        <v>1</v>
      </c>
      <c r="F59" s="42">
        <v>11.98</v>
      </c>
      <c r="G59" s="42">
        <f t="shared" si="6"/>
        <v>1</v>
      </c>
      <c r="H59" s="40">
        <v>0</v>
      </c>
      <c r="I59" s="42">
        <f t="shared" si="7"/>
        <v>0</v>
      </c>
      <c r="J59" s="40" t="s">
        <v>384</v>
      </c>
      <c r="K59" s="42"/>
      <c r="L59" s="42">
        <f>IF(OR((D59/E$213*$L$219/100+H59/I$213*(100-$L$219)/100)&lt;1,AND(D59&lt;$L$218,H59&lt;$N$218),H59&lt;$L$217),0,1)</f>
        <v>0</v>
      </c>
      <c r="M59" s="42"/>
    </row>
    <row r="60" spans="1:13" x14ac:dyDescent="0.25">
      <c r="A60" s="40" t="s">
        <v>327</v>
      </c>
      <c r="B60" s="12">
        <v>49.53</v>
      </c>
      <c r="C60" s="42">
        <f t="shared" si="4"/>
        <v>1</v>
      </c>
      <c r="D60" s="42">
        <v>26.82</v>
      </c>
      <c r="E60" s="42">
        <f t="shared" si="5"/>
        <v>1</v>
      </c>
      <c r="F60" s="42">
        <v>2.41</v>
      </c>
      <c r="G60" s="42">
        <f t="shared" si="6"/>
        <v>0</v>
      </c>
      <c r="H60" s="40">
        <v>1.01</v>
      </c>
      <c r="I60" s="42">
        <f t="shared" si="7"/>
        <v>0</v>
      </c>
      <c r="J60" s="40" t="s">
        <v>384</v>
      </c>
      <c r="K60" s="42"/>
      <c r="L60" s="42">
        <f>IF(OR((D60/E$213*$L$219/100+H60/I$213*(100-$L$219)/100)&lt;1,AND(D60&lt;$L$218,H60&lt;$N$218),H60&lt;$L$217),0,1)</f>
        <v>0</v>
      </c>
      <c r="M60" s="42"/>
    </row>
    <row r="61" spans="1:13" x14ac:dyDescent="0.25">
      <c r="A61" s="42" t="s">
        <v>5</v>
      </c>
      <c r="B61" s="12">
        <v>25.23</v>
      </c>
      <c r="C61" s="42">
        <f t="shared" si="4"/>
        <v>0</v>
      </c>
      <c r="D61" s="42">
        <v>7.14</v>
      </c>
      <c r="E61" s="42">
        <f t="shared" si="5"/>
        <v>0</v>
      </c>
      <c r="F61" s="42">
        <v>2.66</v>
      </c>
      <c r="G61" s="42">
        <f t="shared" si="6"/>
        <v>0</v>
      </c>
      <c r="H61" s="40">
        <v>0.03</v>
      </c>
      <c r="I61" s="42">
        <f t="shared" si="7"/>
        <v>0</v>
      </c>
      <c r="J61" s="40" t="s">
        <v>379</v>
      </c>
      <c r="K61" s="42"/>
      <c r="L61" s="42">
        <f>IF(OR((D61/E$213*$L$219/100+H61/I$213*(100-$L$219)/100)&lt;1,AND(D61&lt;$L$218,H61&lt;$N$218),H61&lt;$L$217),0,1)</f>
        <v>0</v>
      </c>
      <c r="M61" s="42"/>
    </row>
    <row r="62" spans="1:13" x14ac:dyDescent="0.25">
      <c r="A62" s="42" t="s">
        <v>100</v>
      </c>
      <c r="B62" s="12">
        <v>22.01</v>
      </c>
      <c r="C62" s="42">
        <f t="shared" si="4"/>
        <v>0</v>
      </c>
      <c r="D62" s="42">
        <v>0</v>
      </c>
      <c r="E62" s="42">
        <f t="shared" si="5"/>
        <v>0</v>
      </c>
      <c r="F62" s="42">
        <v>3.79</v>
      </c>
      <c r="G62" s="42">
        <f t="shared" si="6"/>
        <v>0</v>
      </c>
      <c r="H62" s="40">
        <v>1.1299999999999999</v>
      </c>
      <c r="I62" s="42">
        <f t="shared" si="7"/>
        <v>0</v>
      </c>
      <c r="J62" s="40" t="s">
        <v>379</v>
      </c>
      <c r="K62" s="42"/>
      <c r="L62" s="42">
        <f>IF(OR((D62/E$213*$L$219/100+H62/I$213*(100-$L$219)/100)&lt;1,AND(D62&lt;$L$218,H62&lt;$N$218),H62&lt;$L$217),0,1)</f>
        <v>0</v>
      </c>
      <c r="M62" s="42"/>
    </row>
    <row r="63" spans="1:13" x14ac:dyDescent="0.25">
      <c r="A63" s="42" t="s">
        <v>101</v>
      </c>
      <c r="B63" s="12">
        <v>20.46</v>
      </c>
      <c r="C63" s="42">
        <f t="shared" si="4"/>
        <v>0</v>
      </c>
      <c r="D63" s="42">
        <v>0</v>
      </c>
      <c r="E63" s="42">
        <f t="shared" si="5"/>
        <v>0</v>
      </c>
      <c r="F63" s="42">
        <v>1.91</v>
      </c>
      <c r="G63" s="42">
        <f t="shared" si="6"/>
        <v>0</v>
      </c>
      <c r="H63" s="40">
        <v>0</v>
      </c>
      <c r="I63" s="42">
        <f t="shared" si="7"/>
        <v>0</v>
      </c>
      <c r="J63" s="40" t="s">
        <v>379</v>
      </c>
      <c r="K63" s="42"/>
      <c r="L63" s="42">
        <f>IF(OR((D63/E$213*$L$219/100+H63/I$213*(100-$L$219)/100)&lt;1,AND(D63&lt;$L$218,H63&lt;$N$218),H63&lt;$L$217),0,1)</f>
        <v>0</v>
      </c>
      <c r="M63" s="42"/>
    </row>
    <row r="64" spans="1:13" x14ac:dyDescent="0.25">
      <c r="A64" s="42" t="s">
        <v>102</v>
      </c>
      <c r="B64" s="12">
        <v>19.3</v>
      </c>
      <c r="C64" s="42">
        <f t="shared" si="4"/>
        <v>0</v>
      </c>
      <c r="D64" s="42">
        <v>0.77</v>
      </c>
      <c r="E64" s="42">
        <f t="shared" si="5"/>
        <v>0</v>
      </c>
      <c r="F64" s="42">
        <v>1.59</v>
      </c>
      <c r="G64" s="42">
        <f t="shared" si="6"/>
        <v>0</v>
      </c>
      <c r="H64" s="40">
        <v>0</v>
      </c>
      <c r="I64" s="42">
        <f t="shared" si="7"/>
        <v>0</v>
      </c>
      <c r="J64" s="40" t="s">
        <v>379</v>
      </c>
      <c r="K64" s="42"/>
      <c r="L64" s="42">
        <f>IF(OR((D64/E$213*$L$219/100+H64/I$213*(100-$L$219)/100)&lt;1,AND(D64&lt;$L$218,H64&lt;$N$218),H64&lt;$L$217),0,1)</f>
        <v>0</v>
      </c>
      <c r="M64" s="42"/>
    </row>
    <row r="65" spans="1:13" x14ac:dyDescent="0.25">
      <c r="A65" s="42" t="s">
        <v>70</v>
      </c>
      <c r="B65" s="12">
        <v>21.81</v>
      </c>
      <c r="C65" s="42">
        <f t="shared" si="4"/>
        <v>0</v>
      </c>
      <c r="D65" s="42">
        <v>3.01</v>
      </c>
      <c r="E65" s="42">
        <f t="shared" si="5"/>
        <v>0</v>
      </c>
      <c r="F65" s="42">
        <v>2.65</v>
      </c>
      <c r="G65" s="42">
        <f t="shared" si="6"/>
        <v>0</v>
      </c>
      <c r="H65" s="40">
        <v>1.32</v>
      </c>
      <c r="I65" s="42">
        <f t="shared" si="7"/>
        <v>0</v>
      </c>
      <c r="J65" s="40" t="s">
        <v>379</v>
      </c>
      <c r="K65" s="42"/>
      <c r="L65" s="42">
        <f>IF(OR((D65/E$213*$L$219/100+H65/I$213*(100-$L$219)/100)&lt;1,AND(D65&lt;$L$218,H65&lt;$N$218),H65&lt;$L$217),0,1)</f>
        <v>0</v>
      </c>
      <c r="M65" s="42"/>
    </row>
    <row r="66" spans="1:13" x14ac:dyDescent="0.25">
      <c r="A66" s="42" t="s">
        <v>142</v>
      </c>
      <c r="B66" s="12">
        <v>40.159999999999997</v>
      </c>
      <c r="C66" s="42">
        <f t="shared" ref="C66:C85" si="8">IF(B66&lt;C$213,0,1)</f>
        <v>1</v>
      </c>
      <c r="D66" s="42">
        <v>31.74</v>
      </c>
      <c r="E66" s="42">
        <f t="shared" ref="E66:E85" si="9">IF(D66&lt;E$213,0,1)</f>
        <v>1</v>
      </c>
      <c r="F66" s="42">
        <v>8.59</v>
      </c>
      <c r="G66" s="42">
        <f t="shared" ref="G66:G85" si="10">IF(F66&lt;G$213,0,1)</f>
        <v>0</v>
      </c>
      <c r="H66" s="40">
        <v>6.07</v>
      </c>
      <c r="I66" s="42">
        <f t="shared" ref="I66:I85" si="11">IF(H66&lt;I$213,0,1)</f>
        <v>1</v>
      </c>
      <c r="J66" s="40" t="s">
        <v>384</v>
      </c>
      <c r="K66" s="42"/>
      <c r="L66" s="42">
        <f>IF(OR((D66/E$213*$L$219/100+H66/I$213*(100-$L$219)/100)&lt;1,AND(D66&lt;$L$218,H66&lt;$N$218),H66&lt;$L$217),0,1)</f>
        <v>1</v>
      </c>
      <c r="M66" s="42"/>
    </row>
    <row r="67" spans="1:13" x14ac:dyDescent="0.25">
      <c r="A67" s="42" t="s">
        <v>388</v>
      </c>
      <c r="B67" s="12">
        <v>31.97</v>
      </c>
      <c r="C67" s="42">
        <f t="shared" si="8"/>
        <v>1</v>
      </c>
      <c r="D67" s="42">
        <v>25.73</v>
      </c>
      <c r="E67" s="42">
        <f t="shared" si="9"/>
        <v>1</v>
      </c>
      <c r="F67" s="42">
        <v>9.39</v>
      </c>
      <c r="G67" s="42">
        <f t="shared" si="10"/>
        <v>0</v>
      </c>
      <c r="H67" s="40">
        <v>6.14</v>
      </c>
      <c r="I67" s="42">
        <f t="shared" si="11"/>
        <v>1</v>
      </c>
      <c r="J67" s="40" t="s">
        <v>384</v>
      </c>
      <c r="K67" s="42"/>
      <c r="L67" s="42">
        <f>IF(OR((D67/E$213*$L$219/100+H67/I$213*(100-$L$219)/100)&lt;1,AND(D67&lt;$L$218,H67&lt;$N$218),H67&lt;$L$217),0,1)</f>
        <v>1</v>
      </c>
      <c r="M67" s="42"/>
    </row>
    <row r="68" spans="1:13" x14ac:dyDescent="0.25">
      <c r="A68" s="42" t="s">
        <v>209</v>
      </c>
      <c r="B68" s="12">
        <v>29.98</v>
      </c>
      <c r="C68" s="42">
        <f t="shared" si="8"/>
        <v>1</v>
      </c>
      <c r="D68" s="42">
        <v>8.6199999999999992</v>
      </c>
      <c r="E68" s="42">
        <f t="shared" si="9"/>
        <v>0</v>
      </c>
      <c r="F68" s="42">
        <v>7.25</v>
      </c>
      <c r="G68" s="42">
        <f t="shared" si="10"/>
        <v>0</v>
      </c>
      <c r="H68" s="40">
        <v>3.43</v>
      </c>
      <c r="I68" s="42">
        <f t="shared" si="11"/>
        <v>1</v>
      </c>
      <c r="J68" s="40" t="s">
        <v>384</v>
      </c>
      <c r="K68" s="42"/>
      <c r="L68" s="42">
        <f>IF(OR((D68/E$213*$L$219/100+H68/I$213*(100-$L$219)/100)&lt;1,AND(D68&lt;$L$218,H68&lt;$N$218),H68&lt;$L$217),0,1)</f>
        <v>0</v>
      </c>
      <c r="M68" s="42"/>
    </row>
    <row r="69" spans="1:13" x14ac:dyDescent="0.25">
      <c r="A69" s="42" t="s">
        <v>210</v>
      </c>
      <c r="B69" s="12">
        <v>4.0999999999999996</v>
      </c>
      <c r="C69" s="42">
        <f t="shared" si="8"/>
        <v>0</v>
      </c>
      <c r="D69" s="42">
        <v>0</v>
      </c>
      <c r="E69" s="42">
        <f t="shared" si="9"/>
        <v>0</v>
      </c>
      <c r="F69" s="42">
        <v>1.66</v>
      </c>
      <c r="G69" s="42">
        <f t="shared" si="10"/>
        <v>0</v>
      </c>
      <c r="H69" s="40">
        <v>0</v>
      </c>
      <c r="I69" s="42">
        <f t="shared" si="11"/>
        <v>0</v>
      </c>
      <c r="J69" s="40" t="s">
        <v>379</v>
      </c>
      <c r="K69" s="42"/>
      <c r="L69" s="42">
        <f>IF(OR((D69/E$213*$L$219/100+H69/I$213*(100-$L$219)/100)&lt;1,AND(D69&lt;$L$218,H69&lt;$N$218),H69&lt;$L$217),0,1)</f>
        <v>0</v>
      </c>
      <c r="M69" s="42"/>
    </row>
    <row r="70" spans="1:13" x14ac:dyDescent="0.25">
      <c r="A70" s="40" t="s">
        <v>212</v>
      </c>
      <c r="B70" s="2">
        <v>15.25</v>
      </c>
      <c r="C70" s="42">
        <f t="shared" si="8"/>
        <v>0</v>
      </c>
      <c r="D70" s="42">
        <v>0</v>
      </c>
      <c r="E70" s="42">
        <f t="shared" si="9"/>
        <v>0</v>
      </c>
      <c r="F70" s="42">
        <v>4.62</v>
      </c>
      <c r="G70" s="42">
        <f t="shared" si="10"/>
        <v>0</v>
      </c>
      <c r="H70" s="40">
        <v>0</v>
      </c>
      <c r="I70" s="42">
        <f t="shared" si="11"/>
        <v>0</v>
      </c>
      <c r="J70" s="40" t="s">
        <v>379</v>
      </c>
      <c r="K70" s="42"/>
      <c r="L70" s="42">
        <f>IF(OR((D70/E$213*$L$219/100+H70/I$213*(100-$L$219)/100)&lt;1,AND(D70&lt;$L$218,H70&lt;$N$218),H70&lt;$L$217),0,1)</f>
        <v>0</v>
      </c>
      <c r="M70" s="42"/>
    </row>
    <row r="71" spans="1:13" x14ac:dyDescent="0.25">
      <c r="A71" s="40" t="s">
        <v>213</v>
      </c>
      <c r="B71" s="2">
        <v>8.86</v>
      </c>
      <c r="C71" s="42">
        <f t="shared" si="8"/>
        <v>0</v>
      </c>
      <c r="D71" s="42">
        <v>0</v>
      </c>
      <c r="E71" s="42">
        <f t="shared" si="9"/>
        <v>0</v>
      </c>
      <c r="F71" s="42">
        <v>6.64</v>
      </c>
      <c r="G71" s="42">
        <f t="shared" si="10"/>
        <v>0</v>
      </c>
      <c r="H71" s="40">
        <v>1.07</v>
      </c>
      <c r="I71" s="42">
        <f t="shared" si="11"/>
        <v>0</v>
      </c>
      <c r="J71" s="40" t="s">
        <v>379</v>
      </c>
      <c r="K71" s="42"/>
      <c r="L71" s="42">
        <f>IF(OR((D71/E$213*$L$219/100+H71/I$213*(100-$L$219)/100)&lt;1,AND(D71&lt;$L$218,H71&lt;$N$218),H71&lt;$L$217),0,1)</f>
        <v>0</v>
      </c>
      <c r="M71" s="42"/>
    </row>
    <row r="72" spans="1:13" x14ac:dyDescent="0.25">
      <c r="A72" s="40" t="s">
        <v>214</v>
      </c>
      <c r="B72" s="2">
        <v>9.9</v>
      </c>
      <c r="C72" s="42">
        <f t="shared" si="8"/>
        <v>0</v>
      </c>
      <c r="D72" s="42">
        <v>0</v>
      </c>
      <c r="E72" s="42">
        <f t="shared" si="9"/>
        <v>0</v>
      </c>
      <c r="F72" s="42">
        <v>7.83</v>
      </c>
      <c r="G72" s="42">
        <f t="shared" si="10"/>
        <v>0</v>
      </c>
      <c r="H72" s="40">
        <v>1.68</v>
      </c>
      <c r="I72" s="42">
        <f t="shared" si="11"/>
        <v>0</v>
      </c>
      <c r="J72" s="40" t="s">
        <v>379</v>
      </c>
      <c r="K72" s="42"/>
      <c r="L72" s="42">
        <f>IF(OR((D72/E$213*$L$219/100+H72/I$213*(100-$L$219)/100)&lt;1,AND(D72&lt;$L$218,H72&lt;$N$218),H72&lt;$L$217),0,1)</f>
        <v>0</v>
      </c>
      <c r="M72" s="42"/>
    </row>
    <row r="73" spans="1:13" x14ac:dyDescent="0.25">
      <c r="A73" s="40" t="s">
        <v>215</v>
      </c>
      <c r="B73" s="2">
        <v>10.77</v>
      </c>
      <c r="C73" s="42">
        <f t="shared" si="8"/>
        <v>0</v>
      </c>
      <c r="D73" s="42">
        <v>0</v>
      </c>
      <c r="E73" s="42">
        <f t="shared" si="9"/>
        <v>0</v>
      </c>
      <c r="F73" s="42">
        <v>4.92</v>
      </c>
      <c r="G73" s="42">
        <f t="shared" si="10"/>
        <v>0</v>
      </c>
      <c r="H73" s="40">
        <v>0</v>
      </c>
      <c r="I73" s="42">
        <f t="shared" si="11"/>
        <v>0</v>
      </c>
      <c r="J73" s="40" t="s">
        <v>379</v>
      </c>
      <c r="K73" s="42"/>
      <c r="L73" s="42">
        <f>IF(OR((D73/E$213*$L$219/100+H73/I$213*(100-$L$219)/100)&lt;1,AND(D73&lt;$L$218,H73&lt;$N$218),H73&lt;$L$217),0,1)</f>
        <v>0</v>
      </c>
      <c r="M73" s="42"/>
    </row>
    <row r="74" spans="1:13" x14ac:dyDescent="0.25">
      <c r="A74" s="40" t="s">
        <v>216</v>
      </c>
      <c r="B74" s="2">
        <v>19.45</v>
      </c>
      <c r="C74" s="42">
        <f t="shared" si="8"/>
        <v>0</v>
      </c>
      <c r="D74" s="42">
        <v>7.6</v>
      </c>
      <c r="E74" s="42">
        <f t="shared" si="9"/>
        <v>0</v>
      </c>
      <c r="F74" s="42">
        <v>8.85</v>
      </c>
      <c r="G74" s="42">
        <f t="shared" si="10"/>
        <v>0</v>
      </c>
      <c r="H74" s="40">
        <v>2.61</v>
      </c>
      <c r="I74" s="42">
        <f t="shared" si="11"/>
        <v>0</v>
      </c>
      <c r="J74" s="40" t="s">
        <v>379</v>
      </c>
      <c r="K74" s="42"/>
      <c r="L74" s="42">
        <f>IF(OR((D74/E$213*$L$219/100+H74/I$213*(100-$L$219)/100)&lt;1,AND(D74&lt;$L$218,H74&lt;$N$218),H74&lt;$L$217),0,1)</f>
        <v>0</v>
      </c>
      <c r="M74" s="42"/>
    </row>
    <row r="75" spans="1:13" x14ac:dyDescent="0.25">
      <c r="A75" s="40" t="s">
        <v>217</v>
      </c>
      <c r="B75" s="2">
        <v>12.95</v>
      </c>
      <c r="C75" s="42">
        <f t="shared" si="8"/>
        <v>0</v>
      </c>
      <c r="D75" s="42">
        <v>0</v>
      </c>
      <c r="E75" s="42">
        <f t="shared" si="9"/>
        <v>0</v>
      </c>
      <c r="F75" s="42">
        <v>5.13</v>
      </c>
      <c r="G75" s="42">
        <f t="shared" si="10"/>
        <v>0</v>
      </c>
      <c r="H75" s="40">
        <v>0.98</v>
      </c>
      <c r="I75" s="42">
        <f t="shared" si="11"/>
        <v>0</v>
      </c>
      <c r="J75" s="40" t="s">
        <v>379</v>
      </c>
      <c r="K75" s="42"/>
      <c r="L75" s="42">
        <f>IF(OR((D75/E$213*$L$219/100+H75/I$213*(100-$L$219)/100)&lt;1,AND(D75&lt;$L$218,H75&lt;$N$218),H75&lt;$L$217),0,1)</f>
        <v>0</v>
      </c>
      <c r="M75" s="42"/>
    </row>
    <row r="76" spans="1:13" x14ac:dyDescent="0.25">
      <c r="A76" s="40" t="s">
        <v>218</v>
      </c>
      <c r="B76" s="2">
        <v>14</v>
      </c>
      <c r="C76" s="42">
        <f t="shared" si="8"/>
        <v>0</v>
      </c>
      <c r="D76" s="42">
        <v>0</v>
      </c>
      <c r="E76" s="42">
        <f t="shared" si="9"/>
        <v>0</v>
      </c>
      <c r="F76" s="42">
        <v>8.82</v>
      </c>
      <c r="G76" s="42">
        <f t="shared" si="10"/>
        <v>0</v>
      </c>
      <c r="H76" s="40">
        <v>3.56</v>
      </c>
      <c r="I76" s="42">
        <f t="shared" si="11"/>
        <v>1</v>
      </c>
      <c r="J76" s="40" t="s">
        <v>379</v>
      </c>
      <c r="K76" s="42"/>
      <c r="L76" s="42">
        <f>IF(OR((D76/E$213*$L$219/100+H76/I$213*(100-$L$219)/100)&lt;1,AND(D76&lt;$L$218,H76&lt;$N$218),H76&lt;$L$217),0,1)</f>
        <v>0</v>
      </c>
      <c r="M76" s="42"/>
    </row>
    <row r="77" spans="1:13" x14ac:dyDescent="0.25">
      <c r="A77" s="40" t="s">
        <v>219</v>
      </c>
      <c r="B77" s="2">
        <v>15</v>
      </c>
      <c r="C77" s="42">
        <f t="shared" si="8"/>
        <v>0</v>
      </c>
      <c r="D77" s="42">
        <v>1</v>
      </c>
      <c r="E77" s="42">
        <f t="shared" si="9"/>
        <v>0</v>
      </c>
      <c r="F77" s="42">
        <v>7.75</v>
      </c>
      <c r="G77" s="42">
        <f t="shared" si="10"/>
        <v>0</v>
      </c>
      <c r="H77" s="40">
        <v>0</v>
      </c>
      <c r="I77" s="42">
        <f t="shared" si="11"/>
        <v>0</v>
      </c>
      <c r="J77" s="40" t="s">
        <v>379</v>
      </c>
      <c r="K77" s="42"/>
      <c r="L77" s="42">
        <f>IF(OR((D77/E$213*$L$219/100+H77/I$213*(100-$L$219)/100)&lt;1,AND(D77&lt;$L$218,H77&lt;$N$218),H77&lt;$L$217),0,1)</f>
        <v>0</v>
      </c>
      <c r="M77" s="42"/>
    </row>
    <row r="78" spans="1:13" x14ac:dyDescent="0.25">
      <c r="A78" s="42" t="s">
        <v>151</v>
      </c>
      <c r="B78" s="12">
        <v>17.03</v>
      </c>
      <c r="C78" s="42">
        <f t="shared" si="8"/>
        <v>0</v>
      </c>
      <c r="D78" s="42">
        <v>16.05</v>
      </c>
      <c r="E78" s="42">
        <f t="shared" si="9"/>
        <v>1</v>
      </c>
      <c r="F78" s="42">
        <v>2.86</v>
      </c>
      <c r="G78" s="42">
        <f t="shared" si="10"/>
        <v>0</v>
      </c>
      <c r="H78" s="40">
        <v>2.34</v>
      </c>
      <c r="I78" s="42">
        <f t="shared" si="11"/>
        <v>0</v>
      </c>
      <c r="J78" s="40" t="s">
        <v>385</v>
      </c>
      <c r="K78" s="42"/>
      <c r="L78" s="42">
        <f>IF(OR((D78/E$213*$L$219/100+H78/I$213*(100-$L$219)/100)&lt;1,AND(D78&lt;$L$218,H78&lt;$N$218),H78&lt;$L$217),0,1)</f>
        <v>1</v>
      </c>
      <c r="M78" s="42"/>
    </row>
    <row r="79" spans="1:13" x14ac:dyDescent="0.25">
      <c r="A79" s="42" t="s">
        <v>152</v>
      </c>
      <c r="B79" s="12">
        <v>14.81</v>
      </c>
      <c r="C79" s="42">
        <f t="shared" si="8"/>
        <v>0</v>
      </c>
      <c r="D79" s="42">
        <v>12.5</v>
      </c>
      <c r="E79" s="42">
        <f t="shared" si="9"/>
        <v>1</v>
      </c>
      <c r="F79" s="42">
        <v>4.8</v>
      </c>
      <c r="G79" s="42">
        <f t="shared" si="10"/>
        <v>0</v>
      </c>
      <c r="H79" s="40">
        <v>2.27</v>
      </c>
      <c r="I79" s="42">
        <f t="shared" si="11"/>
        <v>0</v>
      </c>
      <c r="J79" s="40" t="s">
        <v>384</v>
      </c>
      <c r="K79" s="42"/>
      <c r="L79" s="42">
        <f>IF(OR((D79/E$213*$L$219/100+H79/I$213*(100-$L$219)/100)&lt;1,AND(D79&lt;$L$218,H79&lt;$N$218),H79&lt;$L$217),0,1)</f>
        <v>0</v>
      </c>
      <c r="M79" s="42"/>
    </row>
    <row r="80" spans="1:13" x14ac:dyDescent="0.25">
      <c r="A80" s="42" t="s">
        <v>153</v>
      </c>
      <c r="B80" s="12">
        <v>70.09</v>
      </c>
      <c r="C80" s="42">
        <f t="shared" si="8"/>
        <v>1</v>
      </c>
      <c r="D80" s="42">
        <v>64.34</v>
      </c>
      <c r="E80" s="42">
        <f t="shared" si="9"/>
        <v>1</v>
      </c>
      <c r="F80" s="42">
        <v>1.52</v>
      </c>
      <c r="G80" s="42">
        <f t="shared" si="10"/>
        <v>0</v>
      </c>
      <c r="H80" s="40">
        <v>1.37</v>
      </c>
      <c r="I80" s="42">
        <f t="shared" si="11"/>
        <v>0</v>
      </c>
      <c r="J80" s="40" t="s">
        <v>385</v>
      </c>
      <c r="K80" s="42"/>
      <c r="L80" s="42">
        <f>IF(OR((D80/E$213*$L$219/100+H80/I$213*(100-$L$219)/100)&lt;1,AND(D80&lt;$L$218,H80&lt;$N$218),H80&lt;$L$217),0,1)</f>
        <v>0</v>
      </c>
      <c r="M80" s="42"/>
    </row>
    <row r="81" spans="1:13" x14ac:dyDescent="0.25">
      <c r="A81" s="42" t="s">
        <v>154</v>
      </c>
      <c r="B81" s="12">
        <v>14.66</v>
      </c>
      <c r="C81" s="42">
        <f t="shared" si="8"/>
        <v>0</v>
      </c>
      <c r="D81" s="42">
        <v>9.35</v>
      </c>
      <c r="E81" s="42">
        <f t="shared" si="9"/>
        <v>0</v>
      </c>
      <c r="F81" s="42">
        <v>2.08</v>
      </c>
      <c r="G81" s="42">
        <f t="shared" si="10"/>
        <v>0</v>
      </c>
      <c r="H81" s="40">
        <v>0</v>
      </c>
      <c r="I81" s="42">
        <f t="shared" si="11"/>
        <v>0</v>
      </c>
      <c r="J81" s="40" t="s">
        <v>385</v>
      </c>
      <c r="K81" s="42"/>
      <c r="L81" s="42">
        <f>IF(OR((D81/E$213*$L$219/100+H81/I$213*(100-$L$219)/100)&lt;1,AND(D81&lt;$L$218,H81&lt;$N$218),H81&lt;$L$217),0,1)</f>
        <v>0</v>
      </c>
      <c r="M81" s="42"/>
    </row>
    <row r="82" spans="1:13" x14ac:dyDescent="0.25">
      <c r="A82" s="42" t="s">
        <v>355</v>
      </c>
      <c r="B82" s="12">
        <v>4.07</v>
      </c>
      <c r="C82" s="42">
        <f t="shared" si="8"/>
        <v>0</v>
      </c>
      <c r="D82" s="42">
        <v>0.3</v>
      </c>
      <c r="E82" s="42">
        <f t="shared" si="9"/>
        <v>0</v>
      </c>
      <c r="F82" s="42">
        <v>7.59</v>
      </c>
      <c r="G82" s="42">
        <f t="shared" si="10"/>
        <v>0</v>
      </c>
      <c r="H82" s="40">
        <v>2.35</v>
      </c>
      <c r="I82" s="42">
        <f t="shared" si="11"/>
        <v>0</v>
      </c>
      <c r="J82" s="40" t="s">
        <v>379</v>
      </c>
      <c r="K82" s="42"/>
      <c r="L82" s="42">
        <f>IF(OR((D82/E$213*$L$219/100+H82/I$213*(100-$L$219)/100)&lt;1,AND(D82&lt;$L$218,H82&lt;$N$218),H82&lt;$L$217),0,1)</f>
        <v>0</v>
      </c>
      <c r="M82" s="42"/>
    </row>
    <row r="83" spans="1:13" x14ac:dyDescent="0.25">
      <c r="A83" s="42" t="s">
        <v>359</v>
      </c>
      <c r="B83" s="12">
        <v>10.71</v>
      </c>
      <c r="C83" s="42">
        <f t="shared" si="8"/>
        <v>0</v>
      </c>
      <c r="D83" s="42">
        <v>0</v>
      </c>
      <c r="E83" s="42">
        <f t="shared" si="9"/>
        <v>0</v>
      </c>
      <c r="F83" s="42">
        <v>9.17</v>
      </c>
      <c r="G83" s="42">
        <f t="shared" si="10"/>
        <v>0</v>
      </c>
      <c r="H83" s="40">
        <v>3.98</v>
      </c>
      <c r="I83" s="42">
        <f t="shared" si="11"/>
        <v>1</v>
      </c>
      <c r="J83" s="40" t="s">
        <v>379</v>
      </c>
      <c r="K83" s="42"/>
      <c r="L83" s="42">
        <f>IF(OR((D83/E$213*$L$219/100+H83/I$213*(100-$L$219)/100)&lt;1,AND(D83&lt;$L$218,H83&lt;$N$218),H83&lt;$L$217),0,1)</f>
        <v>0</v>
      </c>
      <c r="M83" s="42"/>
    </row>
    <row r="84" spans="1:13" x14ac:dyDescent="0.25">
      <c r="A84" s="42" t="s">
        <v>320</v>
      </c>
      <c r="B84" s="12">
        <v>30.09</v>
      </c>
      <c r="C84" s="42">
        <f t="shared" si="8"/>
        <v>1</v>
      </c>
      <c r="D84" s="42">
        <v>26.61</v>
      </c>
      <c r="E84" s="42">
        <f t="shared" si="9"/>
        <v>1</v>
      </c>
      <c r="F84" s="42">
        <v>11.74</v>
      </c>
      <c r="G84" s="42">
        <f t="shared" si="10"/>
        <v>1</v>
      </c>
      <c r="H84" s="40">
        <v>7.02</v>
      </c>
      <c r="I84" s="42">
        <f t="shared" si="11"/>
        <v>1</v>
      </c>
      <c r="J84" s="40" t="s">
        <v>384</v>
      </c>
      <c r="K84" s="42"/>
      <c r="L84" s="42">
        <f>IF(OR((D84/E$213*$L$219/100+H84/I$213*(100-$L$219)/100)&lt;1,AND(D84&lt;$L$218,H84&lt;$N$218),H84&lt;$L$217),0,1)</f>
        <v>1</v>
      </c>
      <c r="M84" s="42"/>
    </row>
    <row r="85" spans="1:13" x14ac:dyDescent="0.25">
      <c r="A85" s="42" t="s">
        <v>321</v>
      </c>
      <c r="B85" s="12">
        <v>24.88</v>
      </c>
      <c r="C85" s="42">
        <f t="shared" si="8"/>
        <v>0</v>
      </c>
      <c r="D85" s="42">
        <v>15.5</v>
      </c>
      <c r="E85" s="42">
        <f t="shared" si="9"/>
        <v>1</v>
      </c>
      <c r="F85" s="42">
        <v>11.1</v>
      </c>
      <c r="G85" s="42">
        <f t="shared" si="10"/>
        <v>1</v>
      </c>
      <c r="H85" s="40">
        <v>5.1100000000000003</v>
      </c>
      <c r="I85" s="42">
        <f t="shared" si="11"/>
        <v>1</v>
      </c>
      <c r="J85" s="40" t="s">
        <v>379</v>
      </c>
      <c r="K85" s="42"/>
      <c r="L85" s="42">
        <f>IF(OR((D85/E$213*$L$219/100+H85/I$213*(100-$L$219)/100)&lt;1,AND(D85&lt;$L$218,H85&lt;$N$218),H85&lt;$L$217),0,1)</f>
        <v>1</v>
      </c>
      <c r="M85" s="42"/>
    </row>
    <row r="87" spans="1:13" x14ac:dyDescent="0.25">
      <c r="A87" s="43" t="s">
        <v>18</v>
      </c>
      <c r="B87" s="5" t="s">
        <v>380</v>
      </c>
      <c r="C87" s="5" t="s">
        <v>230</v>
      </c>
      <c r="D87" s="5" t="s">
        <v>381</v>
      </c>
      <c r="E87" s="5" t="s">
        <v>230</v>
      </c>
      <c r="F87" s="30" t="s">
        <v>382</v>
      </c>
      <c r="G87" s="5" t="s">
        <v>230</v>
      </c>
      <c r="H87" s="30" t="s">
        <v>383</v>
      </c>
      <c r="I87" s="5" t="s">
        <v>230</v>
      </c>
      <c r="J87" s="30"/>
      <c r="K87" s="5"/>
      <c r="L87" s="43" t="s">
        <v>423</v>
      </c>
      <c r="M87" s="43"/>
    </row>
    <row r="88" spans="1:13" x14ac:dyDescent="0.25">
      <c r="A88" s="12" t="s">
        <v>156</v>
      </c>
      <c r="B88" s="12">
        <v>18.75</v>
      </c>
      <c r="C88" s="42">
        <f t="shared" ref="C88:C119" si="12">IF(B88&gt;C$213,0,1)</f>
        <v>1</v>
      </c>
      <c r="D88" s="42">
        <v>18.11</v>
      </c>
      <c r="E88" s="42">
        <f t="shared" ref="E88:E119" si="13">IF(D88&gt;E$213,0,1)</f>
        <v>0</v>
      </c>
      <c r="F88" s="42">
        <v>13</v>
      </c>
      <c r="G88" s="42">
        <f t="shared" ref="G88:G119" si="14">IF(F88&gt;G$213,0,1)</f>
        <v>0</v>
      </c>
      <c r="H88" s="40">
        <v>12.31</v>
      </c>
      <c r="I88" s="42">
        <f t="shared" ref="I88:I119" si="15">IF(H88&gt;I$213,0,1)</f>
        <v>0</v>
      </c>
      <c r="L88" s="42">
        <f>IF(OR((D88/E$213*$L$219/100+H88/I$213*(100-$L$219)/100)&lt;1,AND(D88&lt;$L$218,H88&lt;$N$218),H88&lt;$L$217),1,0)</f>
        <v>0</v>
      </c>
      <c r="M88" s="42"/>
    </row>
    <row r="89" spans="1:13" x14ac:dyDescent="0.25">
      <c r="A89" s="40" t="s">
        <v>310</v>
      </c>
      <c r="B89" s="12">
        <v>20.94</v>
      </c>
      <c r="C89" s="42">
        <f t="shared" si="12"/>
        <v>1</v>
      </c>
      <c r="D89" s="42">
        <v>20.34</v>
      </c>
      <c r="E89" s="42">
        <f t="shared" si="13"/>
        <v>0</v>
      </c>
      <c r="F89" s="42">
        <v>14.44</v>
      </c>
      <c r="G89" s="42">
        <f t="shared" si="14"/>
        <v>0</v>
      </c>
      <c r="H89" s="40">
        <v>14.05</v>
      </c>
      <c r="I89" s="42">
        <f t="shared" si="15"/>
        <v>0</v>
      </c>
      <c r="L89" s="42">
        <f>IF(OR((D89/E$213*$L$219/100+H89/I$213*(100-$L$219)/100)&lt;1,AND(D89&lt;$L$218,H89&lt;$N$218),H89&lt;$L$217),1,0)</f>
        <v>0</v>
      </c>
      <c r="M89" s="42"/>
    </row>
    <row r="90" spans="1:13" x14ac:dyDescent="0.25">
      <c r="A90" s="40" t="s">
        <v>351</v>
      </c>
      <c r="B90" s="12">
        <v>54.77</v>
      </c>
      <c r="C90" s="42">
        <f t="shared" si="12"/>
        <v>0</v>
      </c>
      <c r="D90" s="42">
        <v>54.25</v>
      </c>
      <c r="E90" s="42">
        <f t="shared" si="13"/>
        <v>0</v>
      </c>
      <c r="F90" s="42">
        <v>15.01</v>
      </c>
      <c r="G90" s="42">
        <f t="shared" si="14"/>
        <v>0</v>
      </c>
      <c r="H90" s="40">
        <v>14.73</v>
      </c>
      <c r="I90" s="42">
        <f t="shared" si="15"/>
        <v>0</v>
      </c>
      <c r="L90" s="42">
        <f>IF(OR((D90/E$213*$L$219/100+H90/I$213*(100-$L$219)/100)&lt;1,AND(D90&lt;$L$218,H90&lt;$N$218),H90&lt;$L$217),1,0)</f>
        <v>0</v>
      </c>
      <c r="M90" s="42"/>
    </row>
    <row r="91" spans="1:13" x14ac:dyDescent="0.25">
      <c r="A91" s="40" t="s">
        <v>352</v>
      </c>
      <c r="B91" s="12">
        <v>44.79</v>
      </c>
      <c r="C91" s="42">
        <f t="shared" si="12"/>
        <v>0</v>
      </c>
      <c r="D91" s="42">
        <v>41.2</v>
      </c>
      <c r="E91" s="42">
        <f t="shared" si="13"/>
        <v>0</v>
      </c>
      <c r="F91" s="42">
        <v>13.6</v>
      </c>
      <c r="G91" s="42">
        <f t="shared" si="14"/>
        <v>0</v>
      </c>
      <c r="H91" s="40">
        <v>11.21</v>
      </c>
      <c r="I91" s="42">
        <f t="shared" si="15"/>
        <v>0</v>
      </c>
      <c r="L91" s="42">
        <f>IF(OR((D91/E$213*$L$219/100+H91/I$213*(100-$L$219)/100)&lt;1,AND(D91&lt;$L$218,H91&lt;$N$218),H91&lt;$L$217),1,0)</f>
        <v>0</v>
      </c>
      <c r="M91" s="42"/>
    </row>
    <row r="92" spans="1:13" x14ac:dyDescent="0.25">
      <c r="A92" s="40" t="s">
        <v>353</v>
      </c>
      <c r="B92" s="12">
        <v>22.36</v>
      </c>
      <c r="C92" s="42">
        <f t="shared" si="12"/>
        <v>1</v>
      </c>
      <c r="D92" s="42">
        <v>18.97</v>
      </c>
      <c r="E92" s="42">
        <f t="shared" si="13"/>
        <v>0</v>
      </c>
      <c r="F92" s="42">
        <v>12.04</v>
      </c>
      <c r="G92" s="42">
        <f t="shared" si="14"/>
        <v>0</v>
      </c>
      <c r="H92" s="40">
        <v>9.08</v>
      </c>
      <c r="I92" s="42">
        <f t="shared" si="15"/>
        <v>0</v>
      </c>
      <c r="L92" s="42">
        <f>IF(OR((D92/E$213*$L$219/100+H92/I$213*(100-$L$219)/100)&lt;1,AND(D92&lt;$L$218,H92&lt;$N$218),H92&lt;$L$217),1,0)</f>
        <v>0</v>
      </c>
      <c r="M92" s="42"/>
    </row>
    <row r="93" spans="1:13" x14ac:dyDescent="0.25">
      <c r="A93" s="40" t="s">
        <v>354</v>
      </c>
      <c r="B93" s="12">
        <v>37.229999999999997</v>
      </c>
      <c r="C93" s="42">
        <f t="shared" si="12"/>
        <v>0</v>
      </c>
      <c r="D93" s="42">
        <v>30.94</v>
      </c>
      <c r="E93" s="42">
        <f t="shared" si="13"/>
        <v>0</v>
      </c>
      <c r="F93" s="42">
        <v>10.61</v>
      </c>
      <c r="G93" s="42">
        <f t="shared" si="14"/>
        <v>0</v>
      </c>
      <c r="H93" s="40">
        <v>10.55</v>
      </c>
      <c r="I93" s="42">
        <f t="shared" si="15"/>
        <v>0</v>
      </c>
      <c r="L93" s="42">
        <f>IF(OR((D93/E$213*$L$219/100+H93/I$213*(100-$L$219)/100)&lt;1,AND(D93&lt;$L$218,H93&lt;$N$218),H93&lt;$L$217),1,0)</f>
        <v>0</v>
      </c>
      <c r="M93" s="42"/>
    </row>
    <row r="94" spans="1:13" x14ac:dyDescent="0.25">
      <c r="A94" s="42" t="s">
        <v>289</v>
      </c>
      <c r="B94" s="12">
        <v>28.61</v>
      </c>
      <c r="C94" s="42">
        <f t="shared" si="12"/>
        <v>0</v>
      </c>
      <c r="D94" s="42">
        <v>27.38</v>
      </c>
      <c r="E94" s="42">
        <f t="shared" si="13"/>
        <v>0</v>
      </c>
      <c r="F94" s="42">
        <v>13.4</v>
      </c>
      <c r="G94" s="42">
        <f t="shared" si="14"/>
        <v>0</v>
      </c>
      <c r="H94" s="40">
        <v>13.2</v>
      </c>
      <c r="I94" s="42">
        <f t="shared" si="15"/>
        <v>0</v>
      </c>
      <c r="L94" s="42">
        <f>IF(OR((D94/E$213*$L$219/100+H94/I$213*(100-$L$219)/100)&lt;1,AND(D94&lt;$L$218,H94&lt;$N$218),H94&lt;$L$217),1,0)</f>
        <v>0</v>
      </c>
      <c r="M94" s="42"/>
    </row>
    <row r="95" spans="1:13" x14ac:dyDescent="0.25">
      <c r="A95" s="42" t="s">
        <v>290</v>
      </c>
      <c r="B95" s="12">
        <v>58.05</v>
      </c>
      <c r="C95" s="42">
        <f t="shared" si="12"/>
        <v>0</v>
      </c>
      <c r="D95" s="42">
        <v>56.84</v>
      </c>
      <c r="E95" s="42">
        <f t="shared" si="13"/>
        <v>0</v>
      </c>
      <c r="F95" s="42">
        <v>15.66</v>
      </c>
      <c r="G95" s="42">
        <f t="shared" si="14"/>
        <v>0</v>
      </c>
      <c r="H95" s="40">
        <v>14.64</v>
      </c>
      <c r="I95" s="42">
        <f t="shared" si="15"/>
        <v>0</v>
      </c>
      <c r="L95" s="42">
        <f>IF(OR((D95/E$213*$L$219/100+H95/I$213*(100-$L$219)/100)&lt;1,AND(D95&lt;$L$218,H95&lt;$N$218),H95&lt;$L$217),1,0)</f>
        <v>0</v>
      </c>
      <c r="M95" s="42"/>
    </row>
    <row r="96" spans="1:13" x14ac:dyDescent="0.25">
      <c r="A96" s="42" t="s">
        <v>291</v>
      </c>
      <c r="B96" s="12">
        <v>43.44</v>
      </c>
      <c r="C96" s="42">
        <f t="shared" si="12"/>
        <v>0</v>
      </c>
      <c r="D96" s="42">
        <v>39.590000000000003</v>
      </c>
      <c r="E96" s="42">
        <f t="shared" si="13"/>
        <v>0</v>
      </c>
      <c r="F96" s="42">
        <v>15.24</v>
      </c>
      <c r="G96" s="42">
        <f t="shared" si="14"/>
        <v>0</v>
      </c>
      <c r="H96" s="40">
        <v>14.57</v>
      </c>
      <c r="I96" s="42">
        <f t="shared" si="15"/>
        <v>0</v>
      </c>
      <c r="L96" s="42">
        <f>IF(OR((D96/E$213*$L$219/100+H96/I$213*(100-$L$219)/100)&lt;1,AND(D96&lt;$L$218,H96&lt;$N$218),H96&lt;$L$217),1,0)</f>
        <v>0</v>
      </c>
      <c r="M96" s="42"/>
    </row>
    <row r="97" spans="1:13" x14ac:dyDescent="0.25">
      <c r="A97" s="42" t="s">
        <v>292</v>
      </c>
      <c r="B97" s="12">
        <v>40.99</v>
      </c>
      <c r="C97" s="42">
        <f t="shared" si="12"/>
        <v>0</v>
      </c>
      <c r="D97" s="42">
        <v>40.35</v>
      </c>
      <c r="E97" s="42">
        <f t="shared" si="13"/>
        <v>0</v>
      </c>
      <c r="F97" s="42">
        <v>8.1999999999999993</v>
      </c>
      <c r="G97" s="42">
        <f t="shared" si="14"/>
        <v>1</v>
      </c>
      <c r="H97" s="40">
        <v>8.15</v>
      </c>
      <c r="I97" s="42">
        <f t="shared" si="15"/>
        <v>0</v>
      </c>
      <c r="L97" s="42">
        <f>IF(OR((D97/E$213*$L$219/100+H97/I$213*(100-$L$219)/100)&lt;1,AND(D97&lt;$L$218,H97&lt;$N$218),H97&lt;$L$217),1,0)</f>
        <v>0</v>
      </c>
      <c r="M97" s="42"/>
    </row>
    <row r="98" spans="1:13" x14ac:dyDescent="0.25">
      <c r="A98" s="42" t="s">
        <v>293</v>
      </c>
      <c r="B98" s="12">
        <v>25.84</v>
      </c>
      <c r="C98" s="42">
        <f t="shared" si="12"/>
        <v>0</v>
      </c>
      <c r="D98" s="42">
        <v>25.29</v>
      </c>
      <c r="E98" s="42">
        <f t="shared" si="13"/>
        <v>0</v>
      </c>
      <c r="F98" s="42">
        <v>11.53</v>
      </c>
      <c r="G98" s="42">
        <f t="shared" si="14"/>
        <v>0</v>
      </c>
      <c r="H98" s="40">
        <v>11.39</v>
      </c>
      <c r="I98" s="42">
        <f t="shared" si="15"/>
        <v>0</v>
      </c>
      <c r="L98" s="42">
        <f>IF(OR((D98/E$213*$L$219/100+H98/I$213*(100-$L$219)/100)&lt;1,AND(D98&lt;$L$218,H98&lt;$N$218),H98&lt;$L$217),1,0)</f>
        <v>0</v>
      </c>
      <c r="M98" s="42"/>
    </row>
    <row r="99" spans="1:13" x14ac:dyDescent="0.25">
      <c r="A99" s="42" t="s">
        <v>294</v>
      </c>
      <c r="B99" s="12">
        <v>26.54</v>
      </c>
      <c r="C99" s="42">
        <f t="shared" si="12"/>
        <v>0</v>
      </c>
      <c r="D99" s="42">
        <v>26</v>
      </c>
      <c r="E99" s="42">
        <f t="shared" si="13"/>
        <v>0</v>
      </c>
      <c r="F99" s="42">
        <v>9.5399999999999991</v>
      </c>
      <c r="G99" s="42">
        <f t="shared" si="14"/>
        <v>0</v>
      </c>
      <c r="H99" s="40">
        <v>9.4</v>
      </c>
      <c r="I99" s="42">
        <f t="shared" si="15"/>
        <v>0</v>
      </c>
      <c r="L99" s="42">
        <f>IF(OR((D99/E$213*$L$219/100+H99/I$213*(100-$L$219)/100)&lt;1,AND(D99&lt;$L$218,H99&lt;$N$218),H99&lt;$L$217),1,0)</f>
        <v>0</v>
      </c>
      <c r="M99" s="42"/>
    </row>
    <row r="100" spans="1:13" x14ac:dyDescent="0.25">
      <c r="A100" s="40" t="s">
        <v>305</v>
      </c>
      <c r="B100" s="12">
        <v>11.66</v>
      </c>
      <c r="C100" s="42">
        <f t="shared" si="12"/>
        <v>1</v>
      </c>
      <c r="D100" s="42">
        <v>11.1</v>
      </c>
      <c r="E100" s="42">
        <f t="shared" si="13"/>
        <v>0</v>
      </c>
      <c r="F100" s="42">
        <v>25.41</v>
      </c>
      <c r="G100" s="42">
        <f t="shared" si="14"/>
        <v>0</v>
      </c>
      <c r="H100" s="40">
        <v>23.53</v>
      </c>
      <c r="I100" s="42">
        <f t="shared" si="15"/>
        <v>0</v>
      </c>
      <c r="L100" s="42">
        <f>IF(OR((D100/E$213*$L$219/100+H100/I$213*(100-$L$219)/100)&lt;1,AND(D100&lt;$L$218,H100&lt;$N$218),H100&lt;$L$217),1,0)</f>
        <v>0</v>
      </c>
      <c r="M100" s="42"/>
    </row>
    <row r="101" spans="1:13" x14ac:dyDescent="0.25">
      <c r="A101" s="40" t="s">
        <v>306</v>
      </c>
      <c r="B101" s="12">
        <v>15.88</v>
      </c>
      <c r="C101" s="42">
        <f t="shared" si="12"/>
        <v>1</v>
      </c>
      <c r="D101" s="42">
        <v>15.52</v>
      </c>
      <c r="E101" s="42">
        <f t="shared" si="13"/>
        <v>0</v>
      </c>
      <c r="F101" s="42">
        <v>33.049999999999997</v>
      </c>
      <c r="G101" s="42">
        <f t="shared" si="14"/>
        <v>0</v>
      </c>
      <c r="H101" s="40">
        <v>32.9</v>
      </c>
      <c r="I101" s="42">
        <f t="shared" si="15"/>
        <v>0</v>
      </c>
      <c r="L101" s="42">
        <f>IF(OR((D101/E$213*$L$219/100+H101/I$213*(100-$L$219)/100)&lt;1,AND(D101&lt;$L$218,H101&lt;$N$218),H101&lt;$L$217),1,0)</f>
        <v>0</v>
      </c>
      <c r="M101" s="42"/>
    </row>
    <row r="102" spans="1:13" x14ac:dyDescent="0.25">
      <c r="A102" s="12" t="s">
        <v>114</v>
      </c>
      <c r="B102" s="12">
        <v>10.82</v>
      </c>
      <c r="C102" s="42">
        <f t="shared" si="12"/>
        <v>1</v>
      </c>
      <c r="D102" s="42">
        <v>0</v>
      </c>
      <c r="E102" s="42">
        <f t="shared" si="13"/>
        <v>1</v>
      </c>
      <c r="F102" s="42">
        <v>10.42</v>
      </c>
      <c r="G102" s="42">
        <f t="shared" si="14"/>
        <v>0</v>
      </c>
      <c r="H102" s="40">
        <v>9.33</v>
      </c>
      <c r="I102" s="42">
        <f t="shared" si="15"/>
        <v>0</v>
      </c>
      <c r="L102" s="42">
        <f>IF(OR((D102/E$213*$L$219/100+H102/I$213*(100-$L$219)/100)&lt;1,AND(D102&lt;$L$218,H102&lt;$N$218),H102&lt;$L$217),1,0)</f>
        <v>0</v>
      </c>
      <c r="M102" s="42"/>
    </row>
    <row r="103" spans="1:13" x14ac:dyDescent="0.25">
      <c r="A103" s="12" t="s">
        <v>115</v>
      </c>
      <c r="B103" s="12">
        <v>70.13</v>
      </c>
      <c r="C103" s="42">
        <f t="shared" si="12"/>
        <v>0</v>
      </c>
      <c r="D103" s="42">
        <v>54.2</v>
      </c>
      <c r="E103" s="42">
        <f t="shared" si="13"/>
        <v>0</v>
      </c>
      <c r="F103" s="42">
        <v>9.32</v>
      </c>
      <c r="G103" s="42">
        <f t="shared" si="14"/>
        <v>1</v>
      </c>
      <c r="H103" s="40">
        <v>5.65</v>
      </c>
      <c r="I103" s="42">
        <f t="shared" si="15"/>
        <v>0</v>
      </c>
      <c r="L103" s="42">
        <f>IF(OR((D103/E$213*$L$219/100+H103/I$213*(100-$L$219)/100)&lt;1,AND(D103&lt;$L$218,H103&lt;$N$218),H103&lt;$L$217),1,0)</f>
        <v>0</v>
      </c>
      <c r="M103" s="42"/>
    </row>
    <row r="104" spans="1:13" x14ac:dyDescent="0.25">
      <c r="A104" s="12" t="s">
        <v>116</v>
      </c>
      <c r="B104" s="12">
        <v>14.08</v>
      </c>
      <c r="C104" s="42">
        <f t="shared" si="12"/>
        <v>1</v>
      </c>
      <c r="D104" s="42">
        <v>10.61</v>
      </c>
      <c r="E104" s="42">
        <f t="shared" si="13"/>
        <v>0</v>
      </c>
      <c r="F104" s="42">
        <v>14.9</v>
      </c>
      <c r="G104" s="42">
        <f t="shared" si="14"/>
        <v>0</v>
      </c>
      <c r="H104" s="40">
        <v>14.5</v>
      </c>
      <c r="I104" s="42">
        <f t="shared" si="15"/>
        <v>0</v>
      </c>
      <c r="L104" s="42">
        <f>IF(OR((D104/E$213*$L$219/100+H104/I$213*(100-$L$219)/100)&lt;1,AND(D104&lt;$L$218,H104&lt;$N$218),H104&lt;$L$217),1,0)</f>
        <v>0</v>
      </c>
      <c r="M104" s="42"/>
    </row>
    <row r="105" spans="1:13" x14ac:dyDescent="0.25">
      <c r="A105" s="12" t="s">
        <v>117</v>
      </c>
      <c r="B105" s="12">
        <v>9.01</v>
      </c>
      <c r="C105" s="42">
        <f t="shared" si="12"/>
        <v>1</v>
      </c>
      <c r="D105" s="42">
        <v>8.23</v>
      </c>
      <c r="E105" s="42">
        <f t="shared" si="13"/>
        <v>1</v>
      </c>
      <c r="F105" s="42">
        <v>19.989999999999998</v>
      </c>
      <c r="G105" s="42">
        <f t="shared" si="14"/>
        <v>0</v>
      </c>
      <c r="H105" s="40">
        <v>18.48</v>
      </c>
      <c r="I105" s="42">
        <f t="shared" si="15"/>
        <v>0</v>
      </c>
      <c r="L105" s="42">
        <f>IF(OR((D105/E$213*$L$219/100+H105/I$213*(100-$L$219)/100)&lt;1,AND(D105&lt;$L$218,H105&lt;$N$218),H105&lt;$L$217),1,0)</f>
        <v>0</v>
      </c>
      <c r="M105" s="42"/>
    </row>
    <row r="106" spans="1:13" x14ac:dyDescent="0.25">
      <c r="A106" s="12" t="s">
        <v>118</v>
      </c>
      <c r="B106" s="12">
        <v>29.58</v>
      </c>
      <c r="C106" s="42">
        <f t="shared" si="12"/>
        <v>0</v>
      </c>
      <c r="D106" s="42">
        <v>25.34</v>
      </c>
      <c r="E106" s="42">
        <f t="shared" si="13"/>
        <v>0</v>
      </c>
      <c r="F106" s="42">
        <v>12.69</v>
      </c>
      <c r="G106" s="42">
        <f t="shared" si="14"/>
        <v>0</v>
      </c>
      <c r="H106" s="40">
        <v>10.37</v>
      </c>
      <c r="I106" s="42">
        <f t="shared" si="15"/>
        <v>0</v>
      </c>
      <c r="L106" s="42">
        <f>IF(OR((D106/E$213*$L$219/100+H106/I$213*(100-$L$219)/100)&lt;1,AND(D106&lt;$L$218,H106&lt;$N$218),H106&lt;$L$217),1,0)</f>
        <v>0</v>
      </c>
      <c r="M106" s="42"/>
    </row>
    <row r="107" spans="1:13" x14ac:dyDescent="0.25">
      <c r="A107" s="12" t="s">
        <v>119</v>
      </c>
      <c r="B107" s="12">
        <v>14.23</v>
      </c>
      <c r="C107" s="42">
        <f t="shared" si="12"/>
        <v>1</v>
      </c>
      <c r="D107" s="42">
        <v>8.41</v>
      </c>
      <c r="E107" s="42">
        <f t="shared" si="13"/>
        <v>1</v>
      </c>
      <c r="F107" s="42">
        <v>16.14</v>
      </c>
      <c r="G107" s="42">
        <f t="shared" si="14"/>
        <v>0</v>
      </c>
      <c r="H107" s="40">
        <v>12.74</v>
      </c>
      <c r="I107" s="42">
        <f t="shared" si="15"/>
        <v>0</v>
      </c>
      <c r="L107" s="42">
        <f>IF(OR((D107/E$213*$L$219/100+H107/I$213*(100-$L$219)/100)&lt;1,AND(D107&lt;$L$218,H107&lt;$N$218),H107&lt;$L$217),1,0)</f>
        <v>0</v>
      </c>
      <c r="M107" s="42"/>
    </row>
    <row r="108" spans="1:13" x14ac:dyDescent="0.25">
      <c r="A108" s="40" t="s">
        <v>370</v>
      </c>
      <c r="B108" s="12">
        <v>21.11</v>
      </c>
      <c r="C108" s="42">
        <f t="shared" si="12"/>
        <v>1</v>
      </c>
      <c r="D108" s="42">
        <v>14.8</v>
      </c>
      <c r="E108" s="42">
        <f t="shared" si="13"/>
        <v>0</v>
      </c>
      <c r="F108" s="42">
        <v>15.84</v>
      </c>
      <c r="G108" s="42">
        <f t="shared" si="14"/>
        <v>0</v>
      </c>
      <c r="H108" s="40">
        <v>13.32</v>
      </c>
      <c r="I108" s="42">
        <f t="shared" si="15"/>
        <v>0</v>
      </c>
      <c r="L108" s="42">
        <f>IF(OR((D108/E$213*$L$219/100+H108/I$213*(100-$L$219)/100)&lt;1,AND(D108&lt;$L$218,H108&lt;$N$218),H108&lt;$L$217),1,0)</f>
        <v>0</v>
      </c>
      <c r="M108" s="42"/>
    </row>
    <row r="109" spans="1:13" x14ac:dyDescent="0.25">
      <c r="A109" s="40" t="s">
        <v>371</v>
      </c>
      <c r="B109" s="12">
        <v>17.059999999999999</v>
      </c>
      <c r="C109" s="42">
        <f t="shared" si="12"/>
        <v>1</v>
      </c>
      <c r="D109" s="42">
        <v>10.7</v>
      </c>
      <c r="E109" s="42">
        <f t="shared" si="13"/>
        <v>0</v>
      </c>
      <c r="F109" s="42">
        <v>13.75</v>
      </c>
      <c r="G109" s="42">
        <f t="shared" si="14"/>
        <v>0</v>
      </c>
      <c r="H109" s="40">
        <v>13.1</v>
      </c>
      <c r="I109" s="42">
        <f t="shared" si="15"/>
        <v>0</v>
      </c>
      <c r="L109" s="42">
        <f>IF(OR((D109/E$213*$L$219/100+H109/I$213*(100-$L$219)/100)&lt;1,AND(D109&lt;$L$218,H109&lt;$N$218),H109&lt;$L$217),1,0)</f>
        <v>0</v>
      </c>
      <c r="M109" s="42"/>
    </row>
    <row r="110" spans="1:13" x14ac:dyDescent="0.25">
      <c r="A110" s="40" t="s">
        <v>372</v>
      </c>
      <c r="B110" s="12">
        <v>12.12</v>
      </c>
      <c r="C110" s="42">
        <f t="shared" si="12"/>
        <v>1</v>
      </c>
      <c r="D110" s="42">
        <v>13.69</v>
      </c>
      <c r="E110" s="42">
        <f t="shared" si="13"/>
        <v>0</v>
      </c>
      <c r="F110" s="42">
        <v>17.8</v>
      </c>
      <c r="G110" s="42">
        <f t="shared" si="14"/>
        <v>0</v>
      </c>
      <c r="H110" s="40">
        <v>12.57</v>
      </c>
      <c r="I110" s="42">
        <f t="shared" si="15"/>
        <v>0</v>
      </c>
      <c r="L110" s="42">
        <f>IF(OR((D110/E$213*$L$219/100+H110/I$213*(100-$L$219)/100)&lt;1,AND(D110&lt;$L$218,H110&lt;$N$218),H110&lt;$L$217),1,0)</f>
        <v>0</v>
      </c>
      <c r="M110" s="42"/>
    </row>
    <row r="111" spans="1:13" x14ac:dyDescent="0.25">
      <c r="A111" s="42" t="s">
        <v>31</v>
      </c>
      <c r="B111" s="12">
        <v>12.76</v>
      </c>
      <c r="C111" s="42">
        <f t="shared" si="12"/>
        <v>1</v>
      </c>
      <c r="D111" s="42">
        <v>12.04</v>
      </c>
      <c r="E111" s="42">
        <f t="shared" si="13"/>
        <v>0</v>
      </c>
      <c r="F111" s="42">
        <v>17.73</v>
      </c>
      <c r="G111" s="42">
        <f t="shared" si="14"/>
        <v>0</v>
      </c>
      <c r="H111" s="40">
        <v>17.440000000000001</v>
      </c>
      <c r="I111" s="42">
        <f t="shared" si="15"/>
        <v>0</v>
      </c>
      <c r="L111" s="42">
        <f>IF(OR((D111/E$213*$L$219/100+H111/I$213*(100-$L$219)/100)&lt;1,AND(D111&lt;$L$218,H111&lt;$N$218),H111&lt;$L$217),1,0)</f>
        <v>0</v>
      </c>
      <c r="M111" s="42"/>
    </row>
    <row r="112" spans="1:13" x14ac:dyDescent="0.25">
      <c r="A112" s="42" t="s">
        <v>33</v>
      </c>
      <c r="B112" s="12">
        <v>32.08</v>
      </c>
      <c r="C112" s="42">
        <f t="shared" si="12"/>
        <v>0</v>
      </c>
      <c r="D112" s="42">
        <v>31.76</v>
      </c>
      <c r="E112" s="42">
        <f t="shared" si="13"/>
        <v>0</v>
      </c>
      <c r="F112" s="42">
        <v>16.2</v>
      </c>
      <c r="G112" s="42">
        <f t="shared" si="14"/>
        <v>0</v>
      </c>
      <c r="H112" s="40">
        <v>15.78</v>
      </c>
      <c r="I112" s="42">
        <f t="shared" si="15"/>
        <v>0</v>
      </c>
      <c r="L112" s="42">
        <f>IF(OR((D112/E$213*$L$219/100+H112/I$213*(100-$L$219)/100)&lt;1,AND(D112&lt;$L$218,H112&lt;$N$218),H112&lt;$L$217),1,0)</f>
        <v>0</v>
      </c>
      <c r="M112" s="42"/>
    </row>
    <row r="113" spans="1:13" x14ac:dyDescent="0.25">
      <c r="A113" s="42" t="s">
        <v>397</v>
      </c>
      <c r="B113" s="12">
        <v>27.99</v>
      </c>
      <c r="C113" s="42">
        <f t="shared" si="12"/>
        <v>0</v>
      </c>
      <c r="D113" s="42">
        <v>27.57</v>
      </c>
      <c r="E113" s="42">
        <f t="shared" si="13"/>
        <v>0</v>
      </c>
      <c r="F113" s="42">
        <v>3.93</v>
      </c>
      <c r="G113" s="42">
        <f t="shared" si="14"/>
        <v>1</v>
      </c>
      <c r="H113" s="40">
        <v>3.91</v>
      </c>
      <c r="I113" s="42">
        <f t="shared" si="15"/>
        <v>0</v>
      </c>
      <c r="L113" s="42">
        <f>IF(OR((D113/E$213*$L$219/100+H113/I$213*(100-$L$219)/100)&lt;1,AND(D113&lt;$L$218,H113&lt;$N$218),H113&lt;$L$217),1,0)</f>
        <v>0</v>
      </c>
      <c r="M113" s="42"/>
    </row>
    <row r="114" spans="1:13" x14ac:dyDescent="0.25">
      <c r="A114" s="42" t="s">
        <v>398</v>
      </c>
      <c r="B114" s="12">
        <v>27.78</v>
      </c>
      <c r="C114" s="42">
        <f t="shared" si="12"/>
        <v>0</v>
      </c>
      <c r="D114" s="42">
        <v>27.1</v>
      </c>
      <c r="E114" s="42">
        <f t="shared" si="13"/>
        <v>0</v>
      </c>
      <c r="F114" s="42">
        <v>3.24</v>
      </c>
      <c r="G114" s="42">
        <f t="shared" si="14"/>
        <v>1</v>
      </c>
      <c r="H114" s="40">
        <v>3.2</v>
      </c>
      <c r="I114" s="42">
        <f t="shared" si="15"/>
        <v>1</v>
      </c>
      <c r="L114" s="42">
        <f>IF(OR((D114/E$213*$L$219/100+H114/I$213*(100-$L$219)/100)&lt;1,AND(D114&lt;$L$218,H114&lt;$N$218),H114&lt;$L$217),1,0)</f>
        <v>0</v>
      </c>
      <c r="M114" s="42"/>
    </row>
    <row r="115" spans="1:13" x14ac:dyDescent="0.25">
      <c r="A115" s="42" t="s">
        <v>399</v>
      </c>
      <c r="B115" s="12">
        <v>12.52</v>
      </c>
      <c r="C115" s="42">
        <f t="shared" si="12"/>
        <v>1</v>
      </c>
      <c r="D115" s="42">
        <v>12.02</v>
      </c>
      <c r="E115" s="42">
        <f t="shared" si="13"/>
        <v>0</v>
      </c>
      <c r="F115" s="42">
        <v>2.4</v>
      </c>
      <c r="G115" s="42">
        <f t="shared" si="14"/>
        <v>1</v>
      </c>
      <c r="H115" s="40">
        <v>2.36</v>
      </c>
      <c r="I115" s="42">
        <f t="shared" si="15"/>
        <v>1</v>
      </c>
      <c r="L115" s="42">
        <f>IF(OR((D115/E$213*$L$219/100+H115/I$213*(100-$L$219)/100)&lt;1,AND(D115&lt;$L$218,H115&lt;$N$218),H115&lt;$L$217),1,0)</f>
        <v>1</v>
      </c>
      <c r="M115" s="42"/>
    </row>
    <row r="116" spans="1:13" x14ac:dyDescent="0.25">
      <c r="A116" s="42" t="s">
        <v>400</v>
      </c>
      <c r="B116" s="12">
        <v>18.27</v>
      </c>
      <c r="C116" s="42">
        <f t="shared" si="12"/>
        <v>1</v>
      </c>
      <c r="D116" s="42">
        <v>17.32</v>
      </c>
      <c r="E116" s="42">
        <f t="shared" si="13"/>
        <v>0</v>
      </c>
      <c r="F116" s="42">
        <v>3.54</v>
      </c>
      <c r="G116" s="42">
        <f t="shared" si="14"/>
        <v>1</v>
      </c>
      <c r="H116" s="40">
        <v>3.43</v>
      </c>
      <c r="I116" s="42">
        <f t="shared" si="15"/>
        <v>0</v>
      </c>
      <c r="L116" s="42">
        <f>IF(OR((D116/E$213*$L$219/100+H116/I$213*(100-$L$219)/100)&lt;1,AND(D116&lt;$L$218,H116&lt;$N$218),H116&lt;$L$217),1,0)</f>
        <v>0</v>
      </c>
      <c r="M116" s="42"/>
    </row>
    <row r="117" spans="1:13" x14ac:dyDescent="0.25">
      <c r="A117" s="42" t="s">
        <v>345</v>
      </c>
      <c r="B117" s="12">
        <v>20.62</v>
      </c>
      <c r="C117" s="42">
        <f t="shared" si="12"/>
        <v>1</v>
      </c>
      <c r="D117" s="42">
        <v>20.11</v>
      </c>
      <c r="E117" s="42">
        <f t="shared" si="13"/>
        <v>0</v>
      </c>
      <c r="F117" s="42">
        <v>4.41</v>
      </c>
      <c r="G117" s="42">
        <f t="shared" si="14"/>
        <v>1</v>
      </c>
      <c r="H117" s="40">
        <v>4.37</v>
      </c>
      <c r="I117" s="42">
        <f t="shared" si="15"/>
        <v>0</v>
      </c>
      <c r="L117" s="42">
        <f>IF(OR((D117/E$213*$L$219/100+H117/I$213*(100-$L$219)/100)&lt;1,AND(D117&lt;$L$218,H117&lt;$N$218),H117&lt;$L$217),1,0)</f>
        <v>0</v>
      </c>
      <c r="M117" s="42"/>
    </row>
    <row r="118" spans="1:13" x14ac:dyDescent="0.25">
      <c r="A118" s="42" t="s">
        <v>346</v>
      </c>
      <c r="B118" s="12">
        <v>29.79</v>
      </c>
      <c r="C118" s="42">
        <f t="shared" si="12"/>
        <v>0</v>
      </c>
      <c r="D118" s="42">
        <v>29.24</v>
      </c>
      <c r="E118" s="42">
        <f t="shared" si="13"/>
        <v>0</v>
      </c>
      <c r="F118" s="42">
        <v>4.88</v>
      </c>
      <c r="G118" s="42">
        <f t="shared" si="14"/>
        <v>1</v>
      </c>
      <c r="H118" s="40">
        <v>4.8499999999999996</v>
      </c>
      <c r="I118" s="42">
        <f t="shared" si="15"/>
        <v>0</v>
      </c>
      <c r="L118" s="42">
        <f>IF(OR((D118/E$213*$L$219/100+H118/I$213*(100-$L$219)/100)&lt;1,AND(D118&lt;$L$218,H118&lt;$N$218),H118&lt;$L$217),1,0)</f>
        <v>0</v>
      </c>
      <c r="M118" s="42"/>
    </row>
    <row r="119" spans="1:13" x14ac:dyDescent="0.25">
      <c r="A119" s="42" t="s">
        <v>413</v>
      </c>
      <c r="B119" s="12">
        <v>27.84</v>
      </c>
      <c r="C119" s="42">
        <f t="shared" si="12"/>
        <v>0</v>
      </c>
      <c r="D119" s="42">
        <v>26.52</v>
      </c>
      <c r="E119" s="42">
        <f t="shared" si="13"/>
        <v>0</v>
      </c>
      <c r="F119" s="42">
        <v>3.86</v>
      </c>
      <c r="G119" s="42">
        <f t="shared" si="14"/>
        <v>1</v>
      </c>
      <c r="H119" s="40">
        <v>3.77</v>
      </c>
      <c r="I119" s="42">
        <f t="shared" si="15"/>
        <v>0</v>
      </c>
      <c r="L119" s="42">
        <f>IF(OR((D119/E$213*$L$219/100+H119/I$213*(100-$L$219)/100)&lt;1,AND(D119&lt;$L$218,H119&lt;$N$218),H119&lt;$L$217),1,0)</f>
        <v>0</v>
      </c>
      <c r="M119" s="42"/>
    </row>
    <row r="120" spans="1:13" x14ac:dyDescent="0.25">
      <c r="A120" s="42" t="s">
        <v>414</v>
      </c>
      <c r="B120" s="12">
        <v>37.92</v>
      </c>
      <c r="C120" s="42">
        <f t="shared" ref="C120:C151" si="16">IF(B120&gt;C$213,0,1)</f>
        <v>0</v>
      </c>
      <c r="D120" s="42">
        <v>37.03</v>
      </c>
      <c r="E120" s="42">
        <f t="shared" ref="E120:E151" si="17">IF(D120&gt;E$213,0,1)</f>
        <v>0</v>
      </c>
      <c r="F120" s="42">
        <v>2.79</v>
      </c>
      <c r="G120" s="42">
        <f t="shared" ref="G120:G151" si="18">IF(F120&gt;G$213,0,1)</f>
        <v>1</v>
      </c>
      <c r="H120" s="40">
        <v>2.74</v>
      </c>
      <c r="I120" s="42">
        <f t="shared" ref="I120:I151" si="19">IF(H120&gt;I$213,0,1)</f>
        <v>1</v>
      </c>
      <c r="L120" s="42">
        <f>IF(OR((D120/E$213*$L$219/100+H120/I$213*(100-$L$219)/100)&lt;1,AND(D120&lt;$L$218,H120&lt;$N$218),H120&lt;$L$217),1,0)</f>
        <v>0</v>
      </c>
      <c r="M120" s="42"/>
    </row>
    <row r="121" spans="1:13" x14ac:dyDescent="0.25">
      <c r="A121" s="42" t="s">
        <v>415</v>
      </c>
      <c r="B121" s="12">
        <v>21.41</v>
      </c>
      <c r="C121" s="42">
        <f t="shared" si="16"/>
        <v>1</v>
      </c>
      <c r="D121" s="42">
        <v>20.34</v>
      </c>
      <c r="E121" s="42">
        <f t="shared" si="17"/>
        <v>0</v>
      </c>
      <c r="F121" s="42">
        <v>2.41</v>
      </c>
      <c r="G121" s="42">
        <f t="shared" si="18"/>
        <v>1</v>
      </c>
      <c r="H121" s="40">
        <v>2.36</v>
      </c>
      <c r="I121" s="42">
        <f t="shared" si="19"/>
        <v>1</v>
      </c>
      <c r="L121" s="42">
        <f>IF(OR((D121/E$213*$L$219/100+H121/I$213*(100-$L$219)/100)&lt;1,AND(D121&lt;$L$218,H121&lt;$N$218),H121&lt;$L$217),1,0)</f>
        <v>0</v>
      </c>
      <c r="M121" s="42"/>
    </row>
    <row r="122" spans="1:13" x14ac:dyDescent="0.25">
      <c r="A122" s="42" t="s">
        <v>416</v>
      </c>
      <c r="B122" s="12">
        <v>13.39</v>
      </c>
      <c r="C122" s="42">
        <f t="shared" si="16"/>
        <v>1</v>
      </c>
      <c r="D122" s="42">
        <v>12.62</v>
      </c>
      <c r="E122" s="42">
        <f t="shared" si="17"/>
        <v>0</v>
      </c>
      <c r="F122" s="42">
        <v>2.5</v>
      </c>
      <c r="G122" s="42">
        <f t="shared" si="18"/>
        <v>1</v>
      </c>
      <c r="H122" s="40">
        <v>2.46</v>
      </c>
      <c r="I122" s="42">
        <f t="shared" si="19"/>
        <v>1</v>
      </c>
      <c r="L122" s="42">
        <f>IF(OR((D122/E$213*$L$219/100+H122/I$213*(100-$L$219)/100)&lt;1,AND(D122&lt;$L$218,H122&lt;$N$218),H122&lt;$L$217),1,0)</f>
        <v>0</v>
      </c>
      <c r="M122" s="42"/>
    </row>
    <row r="123" spans="1:13" x14ac:dyDescent="0.25">
      <c r="A123" s="42" t="s">
        <v>417</v>
      </c>
      <c r="B123" s="12">
        <v>38.44</v>
      </c>
      <c r="C123" s="42">
        <f t="shared" si="16"/>
        <v>0</v>
      </c>
      <c r="D123" s="42">
        <v>37.72</v>
      </c>
      <c r="E123" s="42">
        <f t="shared" si="17"/>
        <v>0</v>
      </c>
      <c r="F123" s="42">
        <v>3.44</v>
      </c>
      <c r="G123" s="42">
        <f t="shared" si="18"/>
        <v>1</v>
      </c>
      <c r="H123" s="40">
        <v>3.38</v>
      </c>
      <c r="I123" s="42">
        <f t="shared" si="19"/>
        <v>0</v>
      </c>
      <c r="L123" s="42">
        <f>IF(OR((D123/E$213*$L$219/100+H123/I$213*(100-$L$219)/100)&lt;1,AND(D123&lt;$L$218,H123&lt;$N$218),H123&lt;$L$217),1,0)</f>
        <v>0</v>
      </c>
      <c r="M123" s="42"/>
    </row>
    <row r="124" spans="1:13" x14ac:dyDescent="0.25">
      <c r="A124" s="42" t="s">
        <v>418</v>
      </c>
      <c r="B124" s="12">
        <v>15.81</v>
      </c>
      <c r="C124" s="42">
        <f t="shared" si="16"/>
        <v>1</v>
      </c>
      <c r="D124" s="42">
        <v>15.41</v>
      </c>
      <c r="E124" s="42">
        <f t="shared" si="17"/>
        <v>0</v>
      </c>
      <c r="F124" s="42">
        <v>4.8600000000000003</v>
      </c>
      <c r="G124" s="42">
        <f t="shared" si="18"/>
        <v>1</v>
      </c>
      <c r="H124" s="40">
        <v>4.8499999999999996</v>
      </c>
      <c r="I124" s="42">
        <f t="shared" si="19"/>
        <v>0</v>
      </c>
      <c r="L124" s="42">
        <f>IF(OR((D124/E$213*$L$219/100+H124/I$213*(100-$L$219)/100)&lt;1,AND(D124&lt;$L$218,H124&lt;$N$218),H124&lt;$L$217),1,0)</f>
        <v>0</v>
      </c>
      <c r="M124" s="42"/>
    </row>
    <row r="125" spans="1:13" x14ac:dyDescent="0.25">
      <c r="A125" s="42" t="s">
        <v>387</v>
      </c>
      <c r="B125" s="12">
        <v>45</v>
      </c>
      <c r="C125" s="42">
        <f t="shared" si="16"/>
        <v>0</v>
      </c>
      <c r="D125" s="42">
        <v>44.43</v>
      </c>
      <c r="E125" s="42">
        <f t="shared" si="17"/>
        <v>0</v>
      </c>
      <c r="F125" s="42">
        <v>4.28</v>
      </c>
      <c r="G125" s="42">
        <f t="shared" si="18"/>
        <v>1</v>
      </c>
      <c r="H125" s="40">
        <v>4.24</v>
      </c>
      <c r="I125" s="42">
        <f t="shared" si="19"/>
        <v>0</v>
      </c>
      <c r="L125" s="42">
        <f>IF(OR((D125/E$213*$L$219/100+H125/I$213*(100-$L$219)/100)&lt;1,AND(D125&lt;$L$218,H125&lt;$N$218),H125&lt;$L$217),1,0)</f>
        <v>0</v>
      </c>
      <c r="M125" s="42"/>
    </row>
    <row r="126" spans="1:13" x14ac:dyDescent="0.25">
      <c r="A126" s="42" t="s">
        <v>419</v>
      </c>
      <c r="B126" s="12">
        <v>27.04</v>
      </c>
      <c r="C126" s="42">
        <f t="shared" si="16"/>
        <v>0</v>
      </c>
      <c r="D126" s="42">
        <v>26.38</v>
      </c>
      <c r="E126" s="42">
        <f t="shared" si="17"/>
        <v>0</v>
      </c>
      <c r="F126" s="42">
        <v>2.06</v>
      </c>
      <c r="G126" s="42">
        <f t="shared" si="18"/>
        <v>1</v>
      </c>
      <c r="H126" s="40">
        <v>2.02</v>
      </c>
      <c r="I126" s="42">
        <f t="shared" si="19"/>
        <v>1</v>
      </c>
      <c r="L126" s="42">
        <f>IF(OR((D126/E$213*$L$219/100+H126/I$213*(100-$L$219)/100)&lt;1,AND(D126&lt;$L$218,H126&lt;$N$218),H126&lt;$L$217),1,0)</f>
        <v>0</v>
      </c>
      <c r="M126" s="42"/>
    </row>
    <row r="127" spans="1:13" x14ac:dyDescent="0.25">
      <c r="A127" s="42" t="s">
        <v>420</v>
      </c>
      <c r="B127" s="12">
        <v>22.99</v>
      </c>
      <c r="C127" s="42">
        <f t="shared" si="16"/>
        <v>1</v>
      </c>
      <c r="D127" s="42">
        <v>22.36</v>
      </c>
      <c r="E127" s="42">
        <f t="shared" si="17"/>
        <v>0</v>
      </c>
      <c r="F127" s="42">
        <v>2.11</v>
      </c>
      <c r="G127" s="42">
        <f t="shared" si="18"/>
        <v>1</v>
      </c>
      <c r="H127" s="40">
        <v>2.09</v>
      </c>
      <c r="I127" s="42">
        <f t="shared" si="19"/>
        <v>1</v>
      </c>
      <c r="L127" s="42">
        <f>IF(OR((D127/E$213*$L$219/100+H127/I$213*(100-$L$219)/100)&lt;1,AND(D127&lt;$L$218,H127&lt;$N$218),H127&lt;$L$217),1,0)</f>
        <v>0</v>
      </c>
      <c r="M127" s="42"/>
    </row>
    <row r="128" spans="1:13" x14ac:dyDescent="0.25">
      <c r="A128" s="42" t="s">
        <v>421</v>
      </c>
      <c r="B128" s="12">
        <v>21.55</v>
      </c>
      <c r="C128" s="42">
        <f t="shared" si="16"/>
        <v>1</v>
      </c>
      <c r="D128" s="42">
        <v>20.92</v>
      </c>
      <c r="E128" s="42">
        <f t="shared" si="17"/>
        <v>0</v>
      </c>
      <c r="F128" s="42">
        <v>1.88</v>
      </c>
      <c r="G128" s="42">
        <f t="shared" si="18"/>
        <v>1</v>
      </c>
      <c r="H128" s="40">
        <v>1.84</v>
      </c>
      <c r="I128" s="42">
        <f t="shared" si="19"/>
        <v>1</v>
      </c>
      <c r="L128" s="42">
        <f>IF(OR((D128/E$213*$L$219/100+H128/I$213*(100-$L$219)/100)&lt;1,AND(D128&lt;$L$218,H128&lt;$N$218),H128&lt;$L$217),1,0)</f>
        <v>0</v>
      </c>
      <c r="M128" s="42"/>
    </row>
    <row r="129" spans="1:13" x14ac:dyDescent="0.25">
      <c r="A129" s="42" t="s">
        <v>422</v>
      </c>
      <c r="B129" s="12">
        <v>26.56</v>
      </c>
      <c r="C129" s="42">
        <f t="shared" si="16"/>
        <v>0</v>
      </c>
      <c r="D129" s="42">
        <v>26.02</v>
      </c>
      <c r="E129" s="42">
        <f t="shared" si="17"/>
        <v>0</v>
      </c>
      <c r="F129" s="42">
        <v>1.64</v>
      </c>
      <c r="G129" s="42">
        <f t="shared" si="18"/>
        <v>1</v>
      </c>
      <c r="H129" s="40">
        <v>1.64</v>
      </c>
      <c r="I129" s="42">
        <f t="shared" si="19"/>
        <v>1</v>
      </c>
      <c r="L129" s="42">
        <f>IF(OR((D129/E$213*$L$219/100+H129/I$213*(100-$L$219)/100)&lt;1,AND(D129&lt;$L$218,H129&lt;$N$218),H129&lt;$L$217),1,0)</f>
        <v>0</v>
      </c>
      <c r="M129" s="42"/>
    </row>
    <row r="130" spans="1:13" x14ac:dyDescent="0.25">
      <c r="A130" s="42" t="s">
        <v>401</v>
      </c>
      <c r="B130" s="12">
        <v>26.65</v>
      </c>
      <c r="C130" s="42">
        <f t="shared" si="16"/>
        <v>0</v>
      </c>
      <c r="D130" s="42">
        <v>25.95</v>
      </c>
      <c r="E130" s="42">
        <f t="shared" si="17"/>
        <v>0</v>
      </c>
      <c r="F130" s="42">
        <v>2.66</v>
      </c>
      <c r="G130" s="42">
        <f t="shared" si="18"/>
        <v>1</v>
      </c>
      <c r="H130" s="40">
        <v>2.61</v>
      </c>
      <c r="I130" s="42">
        <f t="shared" si="19"/>
        <v>1</v>
      </c>
      <c r="L130" s="42">
        <f>IF(OR((D130/E$213*$L$219/100+H130/I$213*(100-$L$219)/100)&lt;1,AND(D130&lt;$L$218,H130&lt;$N$218),H130&lt;$L$217),1,0)</f>
        <v>0</v>
      </c>
      <c r="M130" s="42"/>
    </row>
    <row r="131" spans="1:13" x14ac:dyDescent="0.25">
      <c r="A131" s="42" t="s">
        <v>402</v>
      </c>
      <c r="B131" s="12">
        <v>19.2</v>
      </c>
      <c r="C131" s="42">
        <f t="shared" si="16"/>
        <v>1</v>
      </c>
      <c r="D131" s="42">
        <v>18.47</v>
      </c>
      <c r="E131" s="42">
        <f t="shared" si="17"/>
        <v>0</v>
      </c>
      <c r="F131" s="42">
        <v>2.77</v>
      </c>
      <c r="G131" s="42">
        <f t="shared" si="18"/>
        <v>1</v>
      </c>
      <c r="H131" s="40">
        <v>2.74</v>
      </c>
      <c r="I131" s="42">
        <f t="shared" si="19"/>
        <v>1</v>
      </c>
      <c r="L131" s="42">
        <f>IF(OR((D131/E$213*$L$219/100+H131/I$213*(100-$L$219)/100)&lt;1,AND(D131&lt;$L$218,H131&lt;$N$218),H131&lt;$L$217),1,0)</f>
        <v>0</v>
      </c>
      <c r="M131" s="42"/>
    </row>
    <row r="132" spans="1:13" x14ac:dyDescent="0.25">
      <c r="A132" s="42" t="s">
        <v>403</v>
      </c>
      <c r="B132" s="12">
        <v>19.190000000000001</v>
      </c>
      <c r="C132" s="42">
        <f t="shared" si="16"/>
        <v>1</v>
      </c>
      <c r="D132" s="42">
        <v>18.75</v>
      </c>
      <c r="E132" s="42">
        <f t="shared" si="17"/>
        <v>0</v>
      </c>
      <c r="F132" s="42">
        <v>3.71</v>
      </c>
      <c r="G132" s="42">
        <f t="shared" si="18"/>
        <v>1</v>
      </c>
      <c r="H132" s="40">
        <v>3.68</v>
      </c>
      <c r="I132" s="42">
        <f t="shared" si="19"/>
        <v>0</v>
      </c>
      <c r="L132" s="42">
        <f>IF(OR((D132/E$213*$L$219/100+H132/I$213*(100-$L$219)/100)&lt;1,AND(D132&lt;$L$218,H132&lt;$N$218),H132&lt;$L$217),1,0)</f>
        <v>0</v>
      </c>
      <c r="M132" s="42"/>
    </row>
    <row r="133" spans="1:13" x14ac:dyDescent="0.25">
      <c r="A133" s="42" t="s">
        <v>404</v>
      </c>
      <c r="B133" s="12">
        <v>24.82</v>
      </c>
      <c r="C133" s="42">
        <f t="shared" si="16"/>
        <v>1</v>
      </c>
      <c r="D133" s="42">
        <v>24.13</v>
      </c>
      <c r="E133" s="42">
        <f t="shared" si="17"/>
        <v>0</v>
      </c>
      <c r="F133" s="42">
        <v>3.6</v>
      </c>
      <c r="G133" s="42">
        <f t="shared" si="18"/>
        <v>1</v>
      </c>
      <c r="H133" s="40">
        <v>3.55</v>
      </c>
      <c r="I133" s="42">
        <f t="shared" si="19"/>
        <v>0</v>
      </c>
      <c r="L133" s="42">
        <f>IF(OR((D133/E$213*$L$219/100+H133/I$213*(100-$L$219)/100)&lt;1,AND(D133&lt;$L$218,H133&lt;$N$218),H133&lt;$L$217),1,0)</f>
        <v>0</v>
      </c>
      <c r="M133" s="42"/>
    </row>
    <row r="134" spans="1:13" x14ac:dyDescent="0.25">
      <c r="A134" s="42" t="s">
        <v>405</v>
      </c>
      <c r="B134" s="12">
        <v>18.71</v>
      </c>
      <c r="C134" s="42">
        <f t="shared" si="16"/>
        <v>1</v>
      </c>
      <c r="D134" s="42">
        <v>18.260000000000002</v>
      </c>
      <c r="E134" s="42">
        <f t="shared" si="17"/>
        <v>0</v>
      </c>
      <c r="F134" s="42">
        <v>2.64</v>
      </c>
      <c r="G134" s="42">
        <f t="shared" si="18"/>
        <v>1</v>
      </c>
      <c r="H134" s="40">
        <v>2.62</v>
      </c>
      <c r="I134" s="42">
        <f t="shared" si="19"/>
        <v>1</v>
      </c>
      <c r="L134" s="42">
        <f>IF(OR((D134/E$213*$L$219/100+H134/I$213*(100-$L$219)/100)&lt;1,AND(D134&lt;$L$218,H134&lt;$N$218),H134&lt;$L$217),1,0)</f>
        <v>0</v>
      </c>
      <c r="M134" s="42"/>
    </row>
    <row r="135" spans="1:13" x14ac:dyDescent="0.25">
      <c r="A135" s="42" t="s">
        <v>406</v>
      </c>
      <c r="B135" s="12">
        <v>17.46</v>
      </c>
      <c r="C135" s="42">
        <f t="shared" si="16"/>
        <v>1</v>
      </c>
      <c r="D135" s="42">
        <v>17</v>
      </c>
      <c r="E135" s="42">
        <f t="shared" si="17"/>
        <v>0</v>
      </c>
      <c r="F135" s="42">
        <v>2.92</v>
      </c>
      <c r="G135" s="42">
        <f t="shared" si="18"/>
        <v>1</v>
      </c>
      <c r="H135" s="40">
        <v>2.89</v>
      </c>
      <c r="I135" s="42">
        <f t="shared" si="19"/>
        <v>1</v>
      </c>
      <c r="L135" s="42">
        <f>IF(OR((D135/E$213*$L$219/100+H135/I$213*(100-$L$219)/100)&lt;1,AND(D135&lt;$L$218,H135&lt;$N$218),H135&lt;$L$217),1,0)</f>
        <v>0</v>
      </c>
      <c r="M135" s="42"/>
    </row>
    <row r="136" spans="1:13" x14ac:dyDescent="0.25">
      <c r="A136" s="42" t="s">
        <v>407</v>
      </c>
      <c r="B136" s="12">
        <v>12.45</v>
      </c>
      <c r="C136" s="42">
        <f t="shared" si="16"/>
        <v>1</v>
      </c>
      <c r="D136" s="42">
        <v>11.95</v>
      </c>
      <c r="E136" s="42">
        <f t="shared" si="17"/>
        <v>0</v>
      </c>
      <c r="F136" s="42">
        <v>3.35</v>
      </c>
      <c r="G136" s="42">
        <f t="shared" si="18"/>
        <v>1</v>
      </c>
      <c r="H136" s="40">
        <v>3.35</v>
      </c>
      <c r="I136" s="42">
        <f t="shared" si="19"/>
        <v>0</v>
      </c>
      <c r="L136" s="42">
        <f>IF(OR((D136/E$213*$L$219/100+H136/I$213*(100-$L$219)/100)&lt;1,AND(D136&lt;$L$218,H136&lt;$N$218),H136&lt;$L$217),1,0)</f>
        <v>0</v>
      </c>
      <c r="M136" s="42"/>
    </row>
    <row r="137" spans="1:13" x14ac:dyDescent="0.25">
      <c r="A137" s="42" t="s">
        <v>408</v>
      </c>
      <c r="B137" s="12">
        <v>14.62</v>
      </c>
      <c r="C137" s="42">
        <f t="shared" si="16"/>
        <v>1</v>
      </c>
      <c r="D137" s="42">
        <v>14.11</v>
      </c>
      <c r="E137" s="42">
        <f t="shared" si="17"/>
        <v>0</v>
      </c>
      <c r="F137" s="42">
        <v>2.75</v>
      </c>
      <c r="G137" s="42">
        <f t="shared" si="18"/>
        <v>1</v>
      </c>
      <c r="H137" s="40">
        <v>2.72</v>
      </c>
      <c r="I137" s="42">
        <f t="shared" si="19"/>
        <v>1</v>
      </c>
      <c r="L137" s="42">
        <f>IF(OR((D137/E$213*$L$219/100+H137/I$213*(100-$L$219)/100)&lt;1,AND(D137&lt;$L$218,H137&lt;$N$218),H137&lt;$L$217),1,0)</f>
        <v>0</v>
      </c>
      <c r="M137" s="42"/>
    </row>
    <row r="138" spans="1:13" x14ac:dyDescent="0.25">
      <c r="A138" s="42" t="s">
        <v>409</v>
      </c>
      <c r="B138" s="12">
        <v>26.68</v>
      </c>
      <c r="C138" s="42">
        <f t="shared" si="16"/>
        <v>0</v>
      </c>
      <c r="D138" s="42">
        <v>26.01</v>
      </c>
      <c r="E138" s="42">
        <f t="shared" si="17"/>
        <v>0</v>
      </c>
      <c r="F138" s="42">
        <v>2.21</v>
      </c>
      <c r="G138" s="42">
        <f t="shared" si="18"/>
        <v>1</v>
      </c>
      <c r="H138" s="40">
        <v>2.17</v>
      </c>
      <c r="I138" s="42">
        <f t="shared" si="19"/>
        <v>1</v>
      </c>
      <c r="L138" s="42">
        <f>IF(OR((D138/E$213*$L$219/100+H138/I$213*(100-$L$219)/100)&lt;1,AND(D138&lt;$L$218,H138&lt;$N$218),H138&lt;$L$217),1,0)</f>
        <v>0</v>
      </c>
      <c r="M138" s="42"/>
    </row>
    <row r="139" spans="1:13" x14ac:dyDescent="0.25">
      <c r="A139" s="42" t="s">
        <v>410</v>
      </c>
      <c r="B139" s="12">
        <v>29.44</v>
      </c>
      <c r="C139" s="42">
        <f t="shared" si="16"/>
        <v>0</v>
      </c>
      <c r="D139" s="42">
        <v>28.59</v>
      </c>
      <c r="E139" s="42">
        <f t="shared" si="17"/>
        <v>0</v>
      </c>
      <c r="F139" s="42">
        <v>2.4500000000000002</v>
      </c>
      <c r="G139" s="42">
        <f t="shared" si="18"/>
        <v>1</v>
      </c>
      <c r="H139" s="40">
        <v>2.4</v>
      </c>
      <c r="I139" s="42">
        <f t="shared" si="19"/>
        <v>1</v>
      </c>
      <c r="L139" s="42">
        <f>IF(OR((D139/E$213*$L$219/100+H139/I$213*(100-$L$219)/100)&lt;1,AND(D139&lt;$L$218,H139&lt;$N$218),H139&lt;$L$217),1,0)</f>
        <v>0</v>
      </c>
      <c r="M139" s="42"/>
    </row>
    <row r="140" spans="1:13" x14ac:dyDescent="0.25">
      <c r="A140" s="42" t="s">
        <v>411</v>
      </c>
      <c r="B140" s="12">
        <v>31.09</v>
      </c>
      <c r="C140" s="42">
        <f t="shared" si="16"/>
        <v>0</v>
      </c>
      <c r="D140" s="42">
        <v>30.38</v>
      </c>
      <c r="E140" s="42">
        <f t="shared" si="17"/>
        <v>0</v>
      </c>
      <c r="F140" s="42">
        <v>2.2200000000000002</v>
      </c>
      <c r="G140" s="42">
        <f t="shared" si="18"/>
        <v>1</v>
      </c>
      <c r="H140" s="40">
        <v>2.1800000000000002</v>
      </c>
      <c r="I140" s="42">
        <f t="shared" si="19"/>
        <v>1</v>
      </c>
      <c r="L140" s="42">
        <f>IF(OR((D140/E$213*$L$219/100+H140/I$213*(100-$L$219)/100)&lt;1,AND(D140&lt;$L$218,H140&lt;$N$218),H140&lt;$L$217),1,0)</f>
        <v>0</v>
      </c>
      <c r="M140" s="42"/>
    </row>
    <row r="141" spans="1:13" x14ac:dyDescent="0.25">
      <c r="A141" s="42" t="s">
        <v>412</v>
      </c>
      <c r="B141" s="12">
        <v>31.64</v>
      </c>
      <c r="C141" s="42">
        <f t="shared" si="16"/>
        <v>0</v>
      </c>
      <c r="D141" s="42">
        <v>31.13</v>
      </c>
      <c r="E141" s="42">
        <f t="shared" si="17"/>
        <v>0</v>
      </c>
      <c r="F141" s="42">
        <v>2.84</v>
      </c>
      <c r="G141" s="42">
        <f t="shared" si="18"/>
        <v>1</v>
      </c>
      <c r="H141" s="40">
        <v>2.81</v>
      </c>
      <c r="I141" s="42">
        <f t="shared" si="19"/>
        <v>1</v>
      </c>
      <c r="L141" s="42">
        <f>IF(OR((D141/E$213*$L$219/100+H141/I$213*(100-$L$219)/100)&lt;1,AND(D141&lt;$L$218,H141&lt;$N$218),H141&lt;$L$217),1,0)</f>
        <v>0</v>
      </c>
      <c r="M141" s="42"/>
    </row>
    <row r="142" spans="1:13" x14ac:dyDescent="0.25">
      <c r="A142" s="42" t="s">
        <v>255</v>
      </c>
      <c r="B142" s="12">
        <v>65.39</v>
      </c>
      <c r="C142" s="42">
        <f t="shared" si="16"/>
        <v>0</v>
      </c>
      <c r="D142" s="42">
        <v>64.48</v>
      </c>
      <c r="E142" s="42">
        <f t="shared" si="17"/>
        <v>0</v>
      </c>
      <c r="F142" s="42">
        <v>11.07</v>
      </c>
      <c r="G142" s="42">
        <f t="shared" si="18"/>
        <v>0</v>
      </c>
      <c r="H142" s="40">
        <v>10.84</v>
      </c>
      <c r="I142" s="42">
        <f t="shared" si="19"/>
        <v>0</v>
      </c>
      <c r="L142" s="42">
        <f>IF(OR((D142/E$213*$L$219/100+H142/I$213*(100-$L$219)/100)&lt;1,AND(D142&lt;$L$218,H142&lt;$N$218),H142&lt;$L$217),1,0)</f>
        <v>0</v>
      </c>
      <c r="M142" s="42"/>
    </row>
    <row r="143" spans="1:13" x14ac:dyDescent="0.25">
      <c r="A143" s="42" t="s">
        <v>256</v>
      </c>
      <c r="B143" s="12">
        <v>33.82</v>
      </c>
      <c r="C143" s="42">
        <f t="shared" si="16"/>
        <v>0</v>
      </c>
      <c r="D143" s="42">
        <v>33.200000000000003</v>
      </c>
      <c r="E143" s="42">
        <f t="shared" si="17"/>
        <v>0</v>
      </c>
      <c r="F143" s="42">
        <v>9.07</v>
      </c>
      <c r="G143" s="42">
        <f t="shared" si="18"/>
        <v>1</v>
      </c>
      <c r="H143" s="40">
        <v>9</v>
      </c>
      <c r="I143" s="42">
        <f t="shared" si="19"/>
        <v>0</v>
      </c>
      <c r="L143" s="42">
        <f>IF(OR((D143/E$213*$L$219/100+H143/I$213*(100-$L$219)/100)&lt;1,AND(D143&lt;$L$218,H143&lt;$N$218),H143&lt;$L$217),1,0)</f>
        <v>0</v>
      </c>
      <c r="M143" s="42"/>
    </row>
    <row r="144" spans="1:13" x14ac:dyDescent="0.25">
      <c r="A144" s="42" t="s">
        <v>257</v>
      </c>
      <c r="B144" s="12">
        <v>33.36</v>
      </c>
      <c r="C144" s="42">
        <f t="shared" si="16"/>
        <v>0</v>
      </c>
      <c r="D144" s="42">
        <v>32.33</v>
      </c>
      <c r="E144" s="42">
        <f t="shared" si="17"/>
        <v>0</v>
      </c>
      <c r="F144" s="42">
        <v>13.48</v>
      </c>
      <c r="G144" s="42">
        <f t="shared" si="18"/>
        <v>0</v>
      </c>
      <c r="H144" s="40">
        <v>13.29</v>
      </c>
      <c r="I144" s="42">
        <f t="shared" si="19"/>
        <v>0</v>
      </c>
      <c r="L144" s="42">
        <f>IF(OR((D144/E$213*$L$219/100+H144/I$213*(100-$L$219)/100)&lt;1,AND(D144&lt;$L$218,H144&lt;$N$218),H144&lt;$L$217),1,0)</f>
        <v>0</v>
      </c>
      <c r="M144" s="42"/>
    </row>
    <row r="145" spans="1:13" x14ac:dyDescent="0.25">
      <c r="A145" s="42" t="s">
        <v>258</v>
      </c>
      <c r="B145" s="12">
        <v>49.2</v>
      </c>
      <c r="C145" s="42">
        <f t="shared" si="16"/>
        <v>0</v>
      </c>
      <c r="D145" s="42">
        <v>48.56</v>
      </c>
      <c r="E145" s="42">
        <f t="shared" si="17"/>
        <v>0</v>
      </c>
      <c r="F145" s="42">
        <v>9.5</v>
      </c>
      <c r="G145" s="42">
        <f t="shared" si="18"/>
        <v>0</v>
      </c>
      <c r="H145" s="40">
        <v>9.3699999999999992</v>
      </c>
      <c r="I145" s="42">
        <f t="shared" si="19"/>
        <v>0</v>
      </c>
      <c r="L145" s="42">
        <f>IF(OR((D145/E$213*$L$219/100+H145/I$213*(100-$L$219)/100)&lt;1,AND(D145&lt;$L$218,H145&lt;$N$218),H145&lt;$L$217),1,0)</f>
        <v>0</v>
      </c>
      <c r="M145" s="42"/>
    </row>
    <row r="146" spans="1:13" x14ac:dyDescent="0.25">
      <c r="A146" s="42" t="s">
        <v>259</v>
      </c>
      <c r="B146" s="12">
        <v>56.85</v>
      </c>
      <c r="C146" s="42">
        <f t="shared" si="16"/>
        <v>0</v>
      </c>
      <c r="D146" s="42">
        <v>55.09</v>
      </c>
      <c r="E146" s="42">
        <f t="shared" si="17"/>
        <v>0</v>
      </c>
      <c r="F146" s="42">
        <v>10.56</v>
      </c>
      <c r="G146" s="42">
        <f t="shared" si="18"/>
        <v>0</v>
      </c>
      <c r="H146" s="40">
        <v>10.29</v>
      </c>
      <c r="I146" s="42">
        <f t="shared" si="19"/>
        <v>0</v>
      </c>
      <c r="L146" s="42">
        <f>IF(OR((D146/E$213*$L$219/100+H146/I$213*(100-$L$219)/100)&lt;1,AND(D146&lt;$L$218,H146&lt;$N$218),H146&lt;$L$217),1,0)</f>
        <v>0</v>
      </c>
      <c r="M146" s="42"/>
    </row>
    <row r="147" spans="1:13" x14ac:dyDescent="0.25">
      <c r="A147" s="42" t="s">
        <v>240</v>
      </c>
      <c r="B147" s="12">
        <v>72.37</v>
      </c>
      <c r="C147" s="42">
        <f t="shared" si="16"/>
        <v>0</v>
      </c>
      <c r="D147" s="42">
        <v>11.55</v>
      </c>
      <c r="E147" s="42">
        <f t="shared" si="17"/>
        <v>0</v>
      </c>
      <c r="F147" s="42">
        <v>8.86</v>
      </c>
      <c r="G147" s="42">
        <f t="shared" si="18"/>
        <v>1</v>
      </c>
      <c r="H147" s="40">
        <v>4.28</v>
      </c>
      <c r="I147" s="42">
        <f t="shared" si="19"/>
        <v>0</v>
      </c>
      <c r="L147" s="42">
        <f>IF(OR((D147/E$213*$L$219/100+H147/I$213*(100-$L$219)/100)&lt;1,AND(D147&lt;$L$218,H147&lt;$N$218),H147&lt;$L$217),1,0)</f>
        <v>0</v>
      </c>
      <c r="M147" s="42"/>
    </row>
    <row r="148" spans="1:13" x14ac:dyDescent="0.25">
      <c r="A148" s="42" t="s">
        <v>241</v>
      </c>
      <c r="B148" s="12">
        <v>90.1</v>
      </c>
      <c r="C148" s="42">
        <f t="shared" si="16"/>
        <v>0</v>
      </c>
      <c r="D148" s="42">
        <v>89.7</v>
      </c>
      <c r="E148" s="42">
        <f t="shared" si="17"/>
        <v>0</v>
      </c>
      <c r="F148" s="42">
        <v>16.25</v>
      </c>
      <c r="G148" s="42">
        <f t="shared" si="18"/>
        <v>0</v>
      </c>
      <c r="H148" s="40">
        <v>14.65</v>
      </c>
      <c r="I148" s="42">
        <f t="shared" si="19"/>
        <v>0</v>
      </c>
      <c r="L148" s="42">
        <f>IF(OR((D148/E$213*$L$219/100+H148/I$213*(100-$L$219)/100)&lt;1,AND(D148&lt;$L$218,H148&lt;$N$218),H148&lt;$L$217),1,0)</f>
        <v>0</v>
      </c>
      <c r="M148" s="42"/>
    </row>
    <row r="149" spans="1:13" x14ac:dyDescent="0.25">
      <c r="A149" s="42" t="s">
        <v>78</v>
      </c>
      <c r="B149" s="12">
        <v>19.95</v>
      </c>
      <c r="C149" s="42">
        <f t="shared" si="16"/>
        <v>1</v>
      </c>
      <c r="D149" s="42">
        <v>19.600000000000001</v>
      </c>
      <c r="E149" s="42">
        <f t="shared" si="17"/>
        <v>0</v>
      </c>
      <c r="F149" s="42">
        <v>20.09</v>
      </c>
      <c r="G149" s="42">
        <f t="shared" si="18"/>
        <v>0</v>
      </c>
      <c r="H149" s="40">
        <v>18.010000000000002</v>
      </c>
      <c r="I149" s="42">
        <f t="shared" si="19"/>
        <v>0</v>
      </c>
      <c r="L149" s="42">
        <f>IF(OR((D149/E$213*$L$219/100+H149/I$213*(100-$L$219)/100)&lt;1,AND(D149&lt;$L$218,H149&lt;$N$218),H149&lt;$L$217),1,0)</f>
        <v>0</v>
      </c>
      <c r="M149" s="42"/>
    </row>
    <row r="150" spans="1:13" x14ac:dyDescent="0.25">
      <c r="A150" s="42" t="s">
        <v>239</v>
      </c>
      <c r="B150" s="12">
        <v>99.74</v>
      </c>
      <c r="C150" s="42">
        <f t="shared" si="16"/>
        <v>0</v>
      </c>
      <c r="D150" s="42">
        <v>99.08</v>
      </c>
      <c r="E150" s="42">
        <f t="shared" si="17"/>
        <v>0</v>
      </c>
      <c r="F150" s="42">
        <v>16.54</v>
      </c>
      <c r="G150" s="42">
        <f t="shared" si="18"/>
        <v>0</v>
      </c>
      <c r="H150" s="40">
        <v>15.45</v>
      </c>
      <c r="I150" s="42">
        <f t="shared" si="19"/>
        <v>0</v>
      </c>
      <c r="L150" s="42">
        <f>IF(OR((D150/E$213*$L$219/100+H150/I$213*(100-$L$219)/100)&lt;1,AND(D150&lt;$L$218,H150&lt;$N$218),H150&lt;$L$217),1,0)</f>
        <v>0</v>
      </c>
      <c r="M150" s="42"/>
    </row>
    <row r="151" spans="1:13" x14ac:dyDescent="0.25">
      <c r="A151" s="42" t="s">
        <v>245</v>
      </c>
      <c r="B151" s="12">
        <v>74.319999999999993</v>
      </c>
      <c r="C151" s="42">
        <f t="shared" si="16"/>
        <v>0</v>
      </c>
      <c r="D151" s="42">
        <v>71.760000000000005</v>
      </c>
      <c r="E151" s="42">
        <f t="shared" si="17"/>
        <v>0</v>
      </c>
      <c r="F151" s="42">
        <v>20.47</v>
      </c>
      <c r="G151" s="42">
        <f t="shared" si="18"/>
        <v>0</v>
      </c>
      <c r="H151" s="40">
        <v>18.96</v>
      </c>
      <c r="I151" s="42">
        <f t="shared" si="19"/>
        <v>0</v>
      </c>
      <c r="L151" s="42">
        <f>IF(OR((D151/E$213*$L$219/100+H151/I$213*(100-$L$219)/100)&lt;1,AND(D151&lt;$L$218,H151&lt;$N$218),H151&lt;$L$217),1,0)</f>
        <v>0</v>
      </c>
      <c r="M151" s="42"/>
    </row>
    <row r="152" spans="1:13" x14ac:dyDescent="0.25">
      <c r="A152" s="42" t="s">
        <v>279</v>
      </c>
      <c r="B152" s="12">
        <v>61.25</v>
      </c>
      <c r="C152" s="42">
        <f t="shared" ref="C152:C183" si="20">IF(B152&gt;C$213,0,1)</f>
        <v>0</v>
      </c>
      <c r="D152" s="42">
        <v>60.68</v>
      </c>
      <c r="E152" s="42">
        <f t="shared" ref="E152:E183" si="21">IF(D152&gt;E$213,0,1)</f>
        <v>0</v>
      </c>
      <c r="F152" s="42">
        <v>13.14</v>
      </c>
      <c r="G152" s="42">
        <f t="shared" ref="G152:G183" si="22">IF(F152&gt;G$213,0,1)</f>
        <v>0</v>
      </c>
      <c r="H152" s="40">
        <v>12.61</v>
      </c>
      <c r="I152" s="42">
        <f t="shared" ref="I152:I183" si="23">IF(H152&gt;I$213,0,1)</f>
        <v>0</v>
      </c>
      <c r="L152" s="42">
        <f>IF(OR((D152/E$213*$L$219/100+H152/I$213*(100-$L$219)/100)&lt;1,AND(D152&lt;$L$218,H152&lt;$N$218),H152&lt;$L$217),1,0)</f>
        <v>0</v>
      </c>
      <c r="M152" s="42"/>
    </row>
    <row r="153" spans="1:13" x14ac:dyDescent="0.25">
      <c r="A153" s="12" t="s">
        <v>111</v>
      </c>
      <c r="B153" s="12">
        <v>17.38</v>
      </c>
      <c r="C153" s="42">
        <f t="shared" si="20"/>
        <v>1</v>
      </c>
      <c r="D153" s="42">
        <v>16.850000000000001</v>
      </c>
      <c r="E153" s="42">
        <f t="shared" si="21"/>
        <v>0</v>
      </c>
      <c r="F153" s="42">
        <v>20.13</v>
      </c>
      <c r="G153" s="42">
        <f t="shared" si="22"/>
        <v>0</v>
      </c>
      <c r="H153" s="40">
        <v>19.43</v>
      </c>
      <c r="I153" s="42">
        <f t="shared" si="23"/>
        <v>0</v>
      </c>
      <c r="L153" s="42">
        <f>IF(OR((D153/E$213*$L$219/100+H153/I$213*(100-$L$219)/100)&lt;1,AND(D153&lt;$L$218,H153&lt;$N$218),H153&lt;$L$217),1,0)</f>
        <v>0</v>
      </c>
      <c r="M153" s="42"/>
    </row>
    <row r="154" spans="1:13" x14ac:dyDescent="0.25">
      <c r="A154" s="42" t="s">
        <v>112</v>
      </c>
      <c r="B154" s="12">
        <v>16.440000000000001</v>
      </c>
      <c r="C154" s="42">
        <f t="shared" si="20"/>
        <v>1</v>
      </c>
      <c r="D154" s="42">
        <v>15.88</v>
      </c>
      <c r="E154" s="42">
        <f t="shared" si="21"/>
        <v>0</v>
      </c>
      <c r="F154" s="42">
        <v>19.52</v>
      </c>
      <c r="G154" s="42">
        <f t="shared" si="22"/>
        <v>0</v>
      </c>
      <c r="H154" s="40">
        <v>18.77</v>
      </c>
      <c r="I154" s="42">
        <f t="shared" si="23"/>
        <v>0</v>
      </c>
      <c r="L154" s="42">
        <f>IF(OR((D154/E$213*$L$219/100+H154/I$213*(100-$L$219)/100)&lt;1,AND(D154&lt;$L$218,H154&lt;$N$218),H154&lt;$L$217),1,0)</f>
        <v>0</v>
      </c>
      <c r="M154" s="42"/>
    </row>
    <row r="155" spans="1:13" x14ac:dyDescent="0.25">
      <c r="A155" s="42" t="s">
        <v>113</v>
      </c>
      <c r="B155" s="12">
        <v>34.74</v>
      </c>
      <c r="C155" s="42">
        <f t="shared" si="20"/>
        <v>0</v>
      </c>
      <c r="D155" s="42">
        <v>16.66</v>
      </c>
      <c r="E155" s="42">
        <f t="shared" si="21"/>
        <v>0</v>
      </c>
      <c r="F155" s="42">
        <v>6.02</v>
      </c>
      <c r="G155" s="42">
        <f t="shared" si="22"/>
        <v>1</v>
      </c>
      <c r="H155" s="40">
        <v>4.72</v>
      </c>
      <c r="I155" s="42">
        <f t="shared" si="23"/>
        <v>0</v>
      </c>
      <c r="L155" s="42">
        <f>IF(OR((D155/E$213*$L$219/100+H155/I$213*(100-$L$219)/100)&lt;1,AND(D155&lt;$L$218,H155&lt;$N$218),H155&lt;$L$217),1,0)</f>
        <v>0</v>
      </c>
      <c r="M155" s="42"/>
    </row>
    <row r="156" spans="1:13" x14ac:dyDescent="0.25">
      <c r="A156" s="42" t="s">
        <v>103</v>
      </c>
      <c r="B156" s="12">
        <v>56.94</v>
      </c>
      <c r="C156" s="42">
        <f t="shared" si="20"/>
        <v>0</v>
      </c>
      <c r="D156" s="42">
        <v>54.96</v>
      </c>
      <c r="E156" s="42">
        <f t="shared" si="21"/>
        <v>0</v>
      </c>
      <c r="F156" s="42">
        <v>10.24</v>
      </c>
      <c r="G156" s="42">
        <f t="shared" si="22"/>
        <v>0</v>
      </c>
      <c r="H156" s="40">
        <v>9.92</v>
      </c>
      <c r="I156" s="42">
        <f t="shared" si="23"/>
        <v>0</v>
      </c>
      <c r="L156" s="42">
        <f>IF(OR((D156/E$213*$L$219/100+H156/I$213*(100-$L$219)/100)&lt;1,AND(D156&lt;$L$218,H156&lt;$N$218),H156&lt;$L$217),1,0)</f>
        <v>0</v>
      </c>
      <c r="M156" s="42"/>
    </row>
    <row r="157" spans="1:13" x14ac:dyDescent="0.25">
      <c r="A157" s="42" t="s">
        <v>104</v>
      </c>
      <c r="B157" s="12">
        <v>61.37</v>
      </c>
      <c r="C157" s="42">
        <f t="shared" si="20"/>
        <v>0</v>
      </c>
      <c r="D157" s="42">
        <v>59.98</v>
      </c>
      <c r="E157" s="42">
        <f t="shared" si="21"/>
        <v>0</v>
      </c>
      <c r="F157" s="42">
        <v>10.98</v>
      </c>
      <c r="G157" s="42">
        <f t="shared" si="22"/>
        <v>0</v>
      </c>
      <c r="H157" s="40">
        <v>10.46</v>
      </c>
      <c r="I157" s="42">
        <f t="shared" si="23"/>
        <v>0</v>
      </c>
      <c r="L157" s="42">
        <f>IF(OR((D157/E$213*$L$219/100+H157/I$213*(100-$L$219)/100)&lt;1,AND(D157&lt;$L$218,H157&lt;$N$218),H157&lt;$L$217),1,0)</f>
        <v>0</v>
      </c>
      <c r="M157" s="42"/>
    </row>
    <row r="158" spans="1:13" x14ac:dyDescent="0.25">
      <c r="A158" s="42" t="s">
        <v>105</v>
      </c>
      <c r="B158" s="12">
        <v>31.11</v>
      </c>
      <c r="C158" s="42">
        <f t="shared" si="20"/>
        <v>0</v>
      </c>
      <c r="D158" s="42">
        <v>29.79</v>
      </c>
      <c r="E158" s="42">
        <f t="shared" si="21"/>
        <v>0</v>
      </c>
      <c r="F158" s="42">
        <v>10.54</v>
      </c>
      <c r="G158" s="42">
        <f t="shared" si="22"/>
        <v>0</v>
      </c>
      <c r="H158" s="40">
        <v>10.1</v>
      </c>
      <c r="I158" s="42">
        <f t="shared" si="23"/>
        <v>0</v>
      </c>
      <c r="L158" s="42">
        <f>IF(OR((D158/E$213*$L$219/100+H158/I$213*(100-$L$219)/100)&lt;1,AND(D158&lt;$L$218,H158&lt;$N$218),H158&lt;$L$217),1,0)</f>
        <v>0</v>
      </c>
      <c r="M158" s="42"/>
    </row>
    <row r="159" spans="1:13" x14ac:dyDescent="0.25">
      <c r="A159" s="42" t="s">
        <v>237</v>
      </c>
      <c r="B159" s="12">
        <v>96.76</v>
      </c>
      <c r="C159" s="42">
        <f t="shared" si="20"/>
        <v>0</v>
      </c>
      <c r="D159" s="42">
        <v>96.76</v>
      </c>
      <c r="E159" s="42">
        <f t="shared" si="21"/>
        <v>0</v>
      </c>
      <c r="F159" s="42">
        <v>21.25</v>
      </c>
      <c r="G159" s="42">
        <f t="shared" si="22"/>
        <v>0</v>
      </c>
      <c r="H159" s="40">
        <v>21.25</v>
      </c>
      <c r="I159" s="42">
        <f t="shared" si="23"/>
        <v>0</v>
      </c>
      <c r="L159" s="42">
        <f>IF(OR((D159/E$213*$L$219/100+H159/I$213*(100-$L$219)/100)&lt;1,AND(D159&lt;$L$218,H159&lt;$N$218),H159&lt;$L$217),1,0)</f>
        <v>0</v>
      </c>
      <c r="M159" s="42"/>
    </row>
    <row r="160" spans="1:13" x14ac:dyDescent="0.25">
      <c r="A160" s="42" t="s">
        <v>238</v>
      </c>
      <c r="B160" s="12">
        <v>90.09</v>
      </c>
      <c r="C160" s="42">
        <f t="shared" si="20"/>
        <v>0</v>
      </c>
      <c r="D160" s="42">
        <v>89.43</v>
      </c>
      <c r="E160" s="42">
        <f t="shared" si="21"/>
        <v>0</v>
      </c>
      <c r="F160" s="42">
        <v>13.4</v>
      </c>
      <c r="G160" s="42">
        <f t="shared" si="22"/>
        <v>0</v>
      </c>
      <c r="H160" s="40">
        <v>13.18</v>
      </c>
      <c r="I160" s="42">
        <f t="shared" si="23"/>
        <v>0</v>
      </c>
      <c r="L160" s="42">
        <f>IF(OR((D160/E$213*$L$219/100+H160/I$213*(100-$L$219)/100)&lt;1,AND(D160&lt;$L$218,H160&lt;$N$218),H160&lt;$L$217),1,0)</f>
        <v>0</v>
      </c>
      <c r="M160" s="42"/>
    </row>
    <row r="161" spans="1:13" x14ac:dyDescent="0.25">
      <c r="A161" s="42" t="s">
        <v>28</v>
      </c>
      <c r="B161" s="12">
        <v>10.11</v>
      </c>
      <c r="C161" s="42">
        <f t="shared" si="20"/>
        <v>1</v>
      </c>
      <c r="D161" s="42">
        <v>9.31</v>
      </c>
      <c r="E161" s="42">
        <f t="shared" si="21"/>
        <v>1</v>
      </c>
      <c r="F161" s="42">
        <v>27.39</v>
      </c>
      <c r="G161" s="42">
        <f t="shared" si="22"/>
        <v>0</v>
      </c>
      <c r="H161" s="40">
        <v>25.99</v>
      </c>
      <c r="I161" s="42">
        <f t="shared" si="23"/>
        <v>0</v>
      </c>
      <c r="L161" s="42">
        <f>IF(OR((D161/E$213*$L$219/100+H161/I$213*(100-$L$219)/100)&lt;1,AND(D161&lt;$L$218,H161&lt;$N$218),H161&lt;$L$217),1,0)</f>
        <v>0</v>
      </c>
      <c r="M161" s="42"/>
    </row>
    <row r="162" spans="1:13" x14ac:dyDescent="0.25">
      <c r="A162" s="42" t="s">
        <v>29</v>
      </c>
      <c r="B162" s="12">
        <v>12.85</v>
      </c>
      <c r="C162" s="42">
        <f t="shared" si="20"/>
        <v>1</v>
      </c>
      <c r="D162" s="42">
        <v>12.27</v>
      </c>
      <c r="E162" s="42">
        <f t="shared" si="21"/>
        <v>0</v>
      </c>
      <c r="F162" s="42">
        <v>21.98</v>
      </c>
      <c r="G162" s="42">
        <f t="shared" si="22"/>
        <v>0</v>
      </c>
      <c r="H162" s="40">
        <v>21.34</v>
      </c>
      <c r="I162" s="42">
        <f t="shared" si="23"/>
        <v>0</v>
      </c>
      <c r="L162" s="42">
        <f>IF(OR((D162/E$213*$L$219/100+H162/I$213*(100-$L$219)/100)&lt;1,AND(D162&lt;$L$218,H162&lt;$N$218),H162&lt;$L$217),1,0)</f>
        <v>0</v>
      </c>
      <c r="M162" s="42"/>
    </row>
    <row r="163" spans="1:13" x14ac:dyDescent="0.25">
      <c r="A163" s="42" t="s">
        <v>30</v>
      </c>
      <c r="B163" s="12">
        <v>17.309999999999999</v>
      </c>
      <c r="C163" s="42">
        <f t="shared" si="20"/>
        <v>1</v>
      </c>
      <c r="D163" s="42">
        <v>16.920000000000002</v>
      </c>
      <c r="E163" s="42">
        <f t="shared" si="21"/>
        <v>0</v>
      </c>
      <c r="F163" s="42">
        <v>23.85</v>
      </c>
      <c r="G163" s="42">
        <f t="shared" si="22"/>
        <v>0</v>
      </c>
      <c r="H163" s="40">
        <v>23.55</v>
      </c>
      <c r="I163" s="42">
        <f t="shared" si="23"/>
        <v>0</v>
      </c>
      <c r="L163" s="42">
        <f>IF(OR((D163/E$213*$L$219/100+H163/I$213*(100-$L$219)/100)&lt;1,AND(D163&lt;$L$218,H163&lt;$N$218),H163&lt;$L$217),1,0)</f>
        <v>0</v>
      </c>
      <c r="M163" s="42"/>
    </row>
    <row r="164" spans="1:13" x14ac:dyDescent="0.25">
      <c r="A164" s="42" t="s">
        <v>107</v>
      </c>
      <c r="B164" s="12">
        <v>20.96</v>
      </c>
      <c r="C164" s="42">
        <f t="shared" si="20"/>
        <v>1</v>
      </c>
      <c r="D164" s="42">
        <v>20.32</v>
      </c>
      <c r="E164" s="42">
        <f t="shared" si="21"/>
        <v>0</v>
      </c>
      <c r="F164" s="42">
        <v>16.77</v>
      </c>
      <c r="G164" s="42">
        <f t="shared" si="22"/>
        <v>0</v>
      </c>
      <c r="H164" s="40">
        <v>16.52</v>
      </c>
      <c r="I164" s="42">
        <f t="shared" si="23"/>
        <v>0</v>
      </c>
      <c r="L164" s="42">
        <f>IF(OR((D164/E$213*$L$219/100+H164/I$213*(100-$L$219)/100)&lt;1,AND(D164&lt;$L$218,H164&lt;$N$218),H164&lt;$L$217),1,0)</f>
        <v>0</v>
      </c>
      <c r="M164" s="42"/>
    </row>
    <row r="165" spans="1:13" x14ac:dyDescent="0.25">
      <c r="A165" s="42" t="s">
        <v>108</v>
      </c>
      <c r="B165" s="12">
        <v>19.41</v>
      </c>
      <c r="C165" s="42">
        <f t="shared" si="20"/>
        <v>1</v>
      </c>
      <c r="D165" s="42">
        <v>17.32</v>
      </c>
      <c r="E165" s="42">
        <f t="shared" si="21"/>
        <v>0</v>
      </c>
      <c r="F165" s="42">
        <v>13.66</v>
      </c>
      <c r="G165" s="42">
        <f t="shared" si="22"/>
        <v>0</v>
      </c>
      <c r="H165" s="40">
        <v>13.23</v>
      </c>
      <c r="I165" s="42">
        <f t="shared" si="23"/>
        <v>0</v>
      </c>
      <c r="L165" s="42">
        <f>IF(OR((D165/E$213*$L$219/100+H165/I$213*(100-$L$219)/100)&lt;1,AND(D165&lt;$L$218,H165&lt;$N$218),H165&lt;$L$217),1,0)</f>
        <v>0</v>
      </c>
      <c r="M165" s="42"/>
    </row>
    <row r="166" spans="1:13" x14ac:dyDescent="0.25">
      <c r="A166" s="42" t="s">
        <v>109</v>
      </c>
      <c r="B166" s="12">
        <v>22.74</v>
      </c>
      <c r="C166" s="42">
        <f t="shared" si="20"/>
        <v>1</v>
      </c>
      <c r="D166" s="42">
        <v>22.32</v>
      </c>
      <c r="E166" s="42">
        <f t="shared" si="21"/>
        <v>0</v>
      </c>
      <c r="F166" s="42">
        <v>20.67</v>
      </c>
      <c r="G166" s="42">
        <f t="shared" si="22"/>
        <v>0</v>
      </c>
      <c r="H166" s="40">
        <v>20.329999999999998</v>
      </c>
      <c r="I166" s="42">
        <f t="shared" si="23"/>
        <v>0</v>
      </c>
      <c r="L166" s="42">
        <f>IF(OR((D166/E$213*$L$219/100+H166/I$213*(100-$L$219)/100)&lt;1,AND(D166&lt;$L$218,H166&lt;$N$218),H166&lt;$L$217),1,0)</f>
        <v>0</v>
      </c>
      <c r="M166" s="42"/>
    </row>
    <row r="167" spans="1:13" x14ac:dyDescent="0.25">
      <c r="A167" s="42" t="s">
        <v>126</v>
      </c>
      <c r="B167" s="12">
        <v>26.5</v>
      </c>
      <c r="C167" s="42">
        <f t="shared" si="20"/>
        <v>0</v>
      </c>
      <c r="D167" s="42">
        <v>25.47</v>
      </c>
      <c r="E167" s="42">
        <f t="shared" si="21"/>
        <v>0</v>
      </c>
      <c r="F167" s="42">
        <v>15.33</v>
      </c>
      <c r="G167" s="42">
        <f t="shared" si="22"/>
        <v>0</v>
      </c>
      <c r="H167" s="40">
        <v>14.92</v>
      </c>
      <c r="I167" s="42">
        <f t="shared" si="23"/>
        <v>0</v>
      </c>
      <c r="L167" s="42">
        <f>IF(OR((D167/E$213*$L$219/100+H167/I$213*(100-$L$219)/100)&lt;1,AND(D167&lt;$L$218,H167&lt;$N$218),H167&lt;$L$217),1,0)</f>
        <v>0</v>
      </c>
      <c r="M167" s="42"/>
    </row>
    <row r="168" spans="1:13" x14ac:dyDescent="0.25">
      <c r="A168" s="42" t="s">
        <v>224</v>
      </c>
      <c r="B168" s="12">
        <v>45.06</v>
      </c>
      <c r="C168" s="42">
        <f t="shared" si="20"/>
        <v>0</v>
      </c>
      <c r="D168" s="42">
        <v>43.93</v>
      </c>
      <c r="E168" s="42">
        <f t="shared" si="21"/>
        <v>0</v>
      </c>
      <c r="F168" s="42">
        <v>15.49</v>
      </c>
      <c r="G168" s="42">
        <f t="shared" si="22"/>
        <v>0</v>
      </c>
      <c r="H168" s="40">
        <v>13.82</v>
      </c>
      <c r="I168" s="42">
        <f t="shared" si="23"/>
        <v>0</v>
      </c>
      <c r="L168" s="42">
        <f>IF(OR((D168/E$213*$L$219/100+H168/I$213*(100-$L$219)/100)&lt;1,AND(D168&lt;$L$218,H168&lt;$N$218),H168&lt;$L$217),1,0)</f>
        <v>0</v>
      </c>
      <c r="M168" s="42"/>
    </row>
    <row r="169" spans="1:13" x14ac:dyDescent="0.25">
      <c r="A169" s="42" t="s">
        <v>242</v>
      </c>
      <c r="B169" s="12">
        <v>99.96</v>
      </c>
      <c r="C169" s="42">
        <f t="shared" si="20"/>
        <v>0</v>
      </c>
      <c r="D169" s="42">
        <v>99.96</v>
      </c>
      <c r="E169" s="42">
        <f t="shared" si="21"/>
        <v>0</v>
      </c>
      <c r="F169" s="42">
        <v>19.98</v>
      </c>
      <c r="G169" s="42">
        <f t="shared" si="22"/>
        <v>0</v>
      </c>
      <c r="H169" s="40">
        <v>19.98</v>
      </c>
      <c r="I169" s="42">
        <f t="shared" si="23"/>
        <v>0</v>
      </c>
      <c r="L169" s="42">
        <f>IF(OR((D169/E$213*$L$219/100+H169/I$213*(100-$L$219)/100)&lt;1,AND(D169&lt;$L$218,H169&lt;$N$218),H169&lt;$L$217),1,0)</f>
        <v>0</v>
      </c>
      <c r="M169" s="42"/>
    </row>
    <row r="170" spans="1:13" x14ac:dyDescent="0.25">
      <c r="A170" s="42" t="s">
        <v>391</v>
      </c>
      <c r="B170" s="12">
        <v>91.62</v>
      </c>
      <c r="C170" s="42">
        <f t="shared" si="20"/>
        <v>0</v>
      </c>
      <c r="D170" s="42">
        <v>91.1</v>
      </c>
      <c r="E170" s="42">
        <f t="shared" si="21"/>
        <v>0</v>
      </c>
      <c r="F170" s="42">
        <v>3.08</v>
      </c>
      <c r="G170" s="42">
        <f t="shared" si="22"/>
        <v>1</v>
      </c>
      <c r="H170" s="40">
        <v>3.08</v>
      </c>
      <c r="I170" s="42">
        <f t="shared" si="23"/>
        <v>1</v>
      </c>
      <c r="L170" s="42">
        <f>IF(OR((D170/E$213*$L$219/100+H170/I$213*(100-$L$219)/100)&lt;1,AND(D170&lt;$L$218,H170&lt;$N$218),H170&lt;$L$217),1,0)</f>
        <v>0</v>
      </c>
      <c r="M170" s="42"/>
    </row>
    <row r="171" spans="1:13" x14ac:dyDescent="0.25">
      <c r="A171" s="42" t="s">
        <v>392</v>
      </c>
      <c r="B171" s="12">
        <v>22.73</v>
      </c>
      <c r="C171" s="42">
        <f t="shared" si="20"/>
        <v>1</v>
      </c>
      <c r="D171" s="42">
        <v>22.4</v>
      </c>
      <c r="E171" s="42">
        <f t="shared" si="21"/>
        <v>0</v>
      </c>
      <c r="F171" s="42">
        <v>1.08</v>
      </c>
      <c r="G171" s="42">
        <f t="shared" si="22"/>
        <v>1</v>
      </c>
      <c r="H171" s="40">
        <v>1.08</v>
      </c>
      <c r="I171" s="42">
        <f t="shared" si="23"/>
        <v>1</v>
      </c>
      <c r="L171" s="42">
        <f>IF(OR((D171/E$213*$L$219/100+H171/I$213*(100-$L$219)/100)&lt;1,AND(D171&lt;$L$218,H171&lt;$N$218),H171&lt;$L$217),1,0)</f>
        <v>1</v>
      </c>
      <c r="M171" s="42"/>
    </row>
    <row r="172" spans="1:13" x14ac:dyDescent="0.25">
      <c r="A172" s="42" t="s">
        <v>393</v>
      </c>
      <c r="B172" s="12">
        <v>84.84</v>
      </c>
      <c r="C172" s="42">
        <f t="shared" si="20"/>
        <v>0</v>
      </c>
      <c r="D172" s="42">
        <v>84.2</v>
      </c>
      <c r="E172" s="42">
        <f t="shared" si="21"/>
        <v>0</v>
      </c>
      <c r="F172" s="42">
        <v>1.32</v>
      </c>
      <c r="G172" s="42">
        <f t="shared" si="22"/>
        <v>1</v>
      </c>
      <c r="H172" s="40">
        <v>1.28</v>
      </c>
      <c r="I172" s="42">
        <f t="shared" si="23"/>
        <v>1</v>
      </c>
      <c r="L172" s="42">
        <f>IF(OR((D172/E$213*$L$219/100+H172/I$213*(100-$L$219)/100)&lt;1,AND(D172&lt;$L$218,H172&lt;$N$218),H172&lt;$L$217),1,0)</f>
        <v>0</v>
      </c>
      <c r="M172" s="42"/>
    </row>
    <row r="173" spans="1:13" x14ac:dyDescent="0.25">
      <c r="A173" s="42" t="s">
        <v>394</v>
      </c>
      <c r="B173" s="12">
        <v>22.95</v>
      </c>
      <c r="C173" s="42">
        <f t="shared" si="20"/>
        <v>1</v>
      </c>
      <c r="D173" s="42">
        <v>22.35</v>
      </c>
      <c r="E173" s="42">
        <f t="shared" si="21"/>
        <v>0</v>
      </c>
      <c r="F173" s="42">
        <v>1.8</v>
      </c>
      <c r="G173" s="42">
        <f t="shared" si="22"/>
        <v>1</v>
      </c>
      <c r="H173" s="40">
        <v>1.8</v>
      </c>
      <c r="I173" s="42">
        <f t="shared" si="23"/>
        <v>1</v>
      </c>
      <c r="L173" s="42">
        <f>IF(OR((D173/E$213*$L$219/100+H173/I$213*(100-$L$219)/100)&lt;1,AND(D173&lt;$L$218,H173&lt;$N$218),H173&lt;$L$217),1,0)</f>
        <v>0</v>
      </c>
      <c r="M173" s="42"/>
    </row>
    <row r="174" spans="1:13" x14ac:dyDescent="0.25">
      <c r="A174" s="42" t="s">
        <v>395</v>
      </c>
      <c r="B174" s="12">
        <v>86.11</v>
      </c>
      <c r="C174" s="42">
        <f t="shared" si="20"/>
        <v>0</v>
      </c>
      <c r="D174" s="42">
        <v>84.85</v>
      </c>
      <c r="E174" s="42">
        <f t="shared" si="21"/>
        <v>0</v>
      </c>
      <c r="F174" s="42">
        <v>3.23</v>
      </c>
      <c r="G174" s="42">
        <f t="shared" si="22"/>
        <v>1</v>
      </c>
      <c r="H174" s="40">
        <v>3.1</v>
      </c>
      <c r="I174" s="42">
        <f t="shared" si="23"/>
        <v>1</v>
      </c>
      <c r="L174" s="42">
        <f>IF(OR((D174/E$213*$L$219/100+H174/I$213*(100-$L$219)/100)&lt;1,AND(D174&lt;$L$218,H174&lt;$N$218),H174&lt;$L$217),1,0)</f>
        <v>0</v>
      </c>
      <c r="M174" s="42"/>
    </row>
    <row r="175" spans="1:13" x14ac:dyDescent="0.25">
      <c r="A175" s="42" t="s">
        <v>396</v>
      </c>
      <c r="B175" s="12">
        <v>77.03</v>
      </c>
      <c r="C175" s="42">
        <f t="shared" si="20"/>
        <v>0</v>
      </c>
      <c r="D175" s="42">
        <v>74.19</v>
      </c>
      <c r="E175" s="42">
        <f t="shared" si="21"/>
        <v>0</v>
      </c>
      <c r="F175" s="42">
        <v>2.9</v>
      </c>
      <c r="G175" s="42">
        <f t="shared" si="22"/>
        <v>1</v>
      </c>
      <c r="H175" s="40">
        <v>2.72</v>
      </c>
      <c r="I175" s="42">
        <f t="shared" si="23"/>
        <v>1</v>
      </c>
      <c r="L175" s="42">
        <f>IF(OR((D175/E$213*$L$219/100+H175/I$213*(100-$L$219)/100)&lt;1,AND(D175&lt;$L$218,H175&lt;$N$218),H175&lt;$L$217),1,0)</f>
        <v>0</v>
      </c>
      <c r="M175" s="42"/>
    </row>
    <row r="176" spans="1:13" x14ac:dyDescent="0.25">
      <c r="A176" s="42" t="s">
        <v>24</v>
      </c>
      <c r="B176" s="12">
        <v>39.06</v>
      </c>
      <c r="C176" s="42">
        <f t="shared" si="20"/>
        <v>0</v>
      </c>
      <c r="D176" s="42">
        <v>38.51</v>
      </c>
      <c r="E176" s="42">
        <f t="shared" si="21"/>
        <v>0</v>
      </c>
      <c r="F176" s="42">
        <v>15.89</v>
      </c>
      <c r="G176" s="42">
        <f t="shared" si="22"/>
        <v>0</v>
      </c>
      <c r="H176" s="40">
        <v>15.62</v>
      </c>
      <c r="I176" s="42">
        <f t="shared" si="23"/>
        <v>0</v>
      </c>
      <c r="L176" s="42">
        <f>IF(OR((D176/E$213*$L$219/100+H176/I$213*(100-$L$219)/100)&lt;1,AND(D176&lt;$L$218,H176&lt;$N$218),H176&lt;$L$217),1,0)</f>
        <v>0</v>
      </c>
      <c r="M176" s="42"/>
    </row>
    <row r="177" spans="1:13" x14ac:dyDescent="0.25">
      <c r="A177" s="42" t="s">
        <v>26</v>
      </c>
      <c r="B177" s="12">
        <v>23.41</v>
      </c>
      <c r="C177" s="42">
        <f t="shared" si="20"/>
        <v>1</v>
      </c>
      <c r="D177" s="42">
        <v>22.39</v>
      </c>
      <c r="E177" s="42">
        <f t="shared" si="21"/>
        <v>0</v>
      </c>
      <c r="F177" s="42">
        <v>17.55</v>
      </c>
      <c r="G177" s="42">
        <f t="shared" si="22"/>
        <v>0</v>
      </c>
      <c r="H177" s="40">
        <v>17.059999999999999</v>
      </c>
      <c r="I177" s="42">
        <f t="shared" si="23"/>
        <v>0</v>
      </c>
      <c r="L177" s="42">
        <f>IF(OR((D177/E$213*$L$219/100+H177/I$213*(100-$L$219)/100)&lt;1,AND(D177&lt;$L$218,H177&lt;$N$218),H177&lt;$L$217),1,0)</f>
        <v>0</v>
      </c>
      <c r="M177" s="42"/>
    </row>
    <row r="178" spans="1:13" x14ac:dyDescent="0.25">
      <c r="A178" s="42" t="s">
        <v>95</v>
      </c>
      <c r="B178" s="12">
        <v>31.76</v>
      </c>
      <c r="C178" s="42">
        <f t="shared" si="20"/>
        <v>0</v>
      </c>
      <c r="D178" s="42">
        <v>31.3</v>
      </c>
      <c r="E178" s="42">
        <f t="shared" si="21"/>
        <v>0</v>
      </c>
      <c r="F178" s="42">
        <v>17.41</v>
      </c>
      <c r="G178" s="42">
        <f t="shared" si="22"/>
        <v>0</v>
      </c>
      <c r="H178" s="40">
        <v>17.25</v>
      </c>
      <c r="I178" s="42">
        <f t="shared" si="23"/>
        <v>0</v>
      </c>
      <c r="L178" s="42">
        <f>IF(OR((D178/E$213*$L$219/100+H178/I$213*(100-$L$219)/100)&lt;1,AND(D178&lt;$L$218,H178&lt;$N$218),H178&lt;$L$217),1,0)</f>
        <v>0</v>
      </c>
      <c r="M178" s="42"/>
    </row>
    <row r="179" spans="1:13" x14ac:dyDescent="0.25">
      <c r="A179" s="42" t="s">
        <v>96</v>
      </c>
      <c r="B179" s="12">
        <v>36.08</v>
      </c>
      <c r="C179" s="42">
        <f t="shared" si="20"/>
        <v>0</v>
      </c>
      <c r="D179" s="42">
        <v>35.64</v>
      </c>
      <c r="E179" s="42">
        <f t="shared" si="21"/>
        <v>0</v>
      </c>
      <c r="F179" s="42">
        <v>19.23</v>
      </c>
      <c r="G179" s="42">
        <f t="shared" si="22"/>
        <v>0</v>
      </c>
      <c r="H179" s="40">
        <v>19.04</v>
      </c>
      <c r="I179" s="42">
        <f t="shared" si="23"/>
        <v>0</v>
      </c>
      <c r="L179" s="42">
        <f>IF(OR((D179/E$213*$L$219/100+H179/I$213*(100-$L$219)/100)&lt;1,AND(D179&lt;$L$218,H179&lt;$N$218),H179&lt;$L$217),1,0)</f>
        <v>0</v>
      </c>
      <c r="M179" s="42"/>
    </row>
    <row r="180" spans="1:13" x14ac:dyDescent="0.25">
      <c r="A180" s="42" t="s">
        <v>191</v>
      </c>
      <c r="B180" s="12">
        <v>29.44</v>
      </c>
      <c r="C180" s="42">
        <f t="shared" si="20"/>
        <v>0</v>
      </c>
      <c r="D180" s="42">
        <v>29.04</v>
      </c>
      <c r="E180" s="42">
        <f t="shared" si="21"/>
        <v>0</v>
      </c>
      <c r="F180" s="42">
        <v>17.670000000000002</v>
      </c>
      <c r="G180" s="42">
        <f t="shared" si="22"/>
        <v>0</v>
      </c>
      <c r="H180" s="40">
        <v>17.420000000000002</v>
      </c>
      <c r="I180" s="42">
        <f t="shared" si="23"/>
        <v>0</v>
      </c>
      <c r="L180" s="42">
        <f>IF(OR((D180/E$213*$L$219/100+H180/I$213*(100-$L$219)/100)&lt;1,AND(D180&lt;$L$218,H180&lt;$N$218),H180&lt;$L$217),1,0)</f>
        <v>0</v>
      </c>
      <c r="M180" s="42"/>
    </row>
    <row r="181" spans="1:13" x14ac:dyDescent="0.25">
      <c r="A181" s="42" t="s">
        <v>193</v>
      </c>
      <c r="B181" s="12">
        <v>27.82</v>
      </c>
      <c r="C181" s="42">
        <f t="shared" si="20"/>
        <v>0</v>
      </c>
      <c r="D181" s="42">
        <v>27.29</v>
      </c>
      <c r="E181" s="42">
        <f t="shared" si="21"/>
        <v>0</v>
      </c>
      <c r="F181" s="42">
        <v>16.420000000000002</v>
      </c>
      <c r="G181" s="42">
        <f t="shared" si="22"/>
        <v>0</v>
      </c>
      <c r="H181" s="40">
        <v>16.100000000000001</v>
      </c>
      <c r="I181" s="42">
        <f t="shared" si="23"/>
        <v>0</v>
      </c>
      <c r="L181" s="42">
        <f>IF(OR((D181/E$213*$L$219/100+H181/I$213*(100-$L$219)/100)&lt;1,AND(D181&lt;$L$218,H181&lt;$N$218),H181&lt;$L$217),1,0)</f>
        <v>0</v>
      </c>
      <c r="M181" s="42"/>
    </row>
    <row r="182" spans="1:13" x14ac:dyDescent="0.25">
      <c r="A182" s="42" t="s">
        <v>194</v>
      </c>
      <c r="B182" s="12">
        <v>60.63</v>
      </c>
      <c r="C182" s="42">
        <f t="shared" si="20"/>
        <v>0</v>
      </c>
      <c r="D182" s="42">
        <v>58.68</v>
      </c>
      <c r="E182" s="42">
        <f t="shared" si="21"/>
        <v>0</v>
      </c>
      <c r="F182" s="42">
        <v>18.920000000000002</v>
      </c>
      <c r="G182" s="42">
        <f t="shared" si="22"/>
        <v>0</v>
      </c>
      <c r="H182" s="40">
        <v>17.97</v>
      </c>
      <c r="I182" s="42">
        <f t="shared" si="23"/>
        <v>0</v>
      </c>
      <c r="L182" s="42">
        <f>IF(OR((D182/E$213*$L$219/100+H182/I$213*(100-$L$219)/100)&lt;1,AND(D182&lt;$L$218,H182&lt;$N$218),H182&lt;$L$217),1,0)</f>
        <v>0</v>
      </c>
      <c r="M182" s="42"/>
    </row>
    <row r="183" spans="1:13" x14ac:dyDescent="0.25">
      <c r="A183" s="42" t="s">
        <v>195</v>
      </c>
      <c r="B183" s="12">
        <v>31.37</v>
      </c>
      <c r="C183" s="42">
        <f t="shared" si="20"/>
        <v>0</v>
      </c>
      <c r="D183" s="42">
        <v>30.21</v>
      </c>
      <c r="E183" s="42">
        <f t="shared" si="21"/>
        <v>0</v>
      </c>
      <c r="F183" s="42">
        <v>15.21</v>
      </c>
      <c r="G183" s="42">
        <f t="shared" si="22"/>
        <v>0</v>
      </c>
      <c r="H183" s="40">
        <v>15.04</v>
      </c>
      <c r="I183" s="42">
        <f t="shared" si="23"/>
        <v>0</v>
      </c>
      <c r="L183" s="42">
        <f>IF(OR((D183/E$213*$L$219/100+H183/I$213*(100-$L$219)/100)&lt;1,AND(D183&lt;$L$218,H183&lt;$N$218),H183&lt;$L$217),1,0)</f>
        <v>0</v>
      </c>
      <c r="M183" s="42"/>
    </row>
    <row r="184" spans="1:13" x14ac:dyDescent="0.25">
      <c r="A184" s="3" t="s">
        <v>264</v>
      </c>
      <c r="B184" s="12">
        <v>65.27</v>
      </c>
      <c r="C184" s="42">
        <f t="shared" ref="C184:C185" si="24">IF(B184&gt;C$213,0,1)</f>
        <v>0</v>
      </c>
      <c r="D184" s="42">
        <v>64.930000000000007</v>
      </c>
      <c r="E184" s="42">
        <f t="shared" ref="E184:E186" si="25">IF(D184&gt;E$213,0,1)</f>
        <v>0</v>
      </c>
      <c r="F184" s="42">
        <v>9.56</v>
      </c>
      <c r="G184" s="42">
        <f t="shared" ref="G184:G187" si="26">IF(F184&gt;G$213,0,1)</f>
        <v>0</v>
      </c>
      <c r="H184" s="40">
        <v>8.9700000000000006</v>
      </c>
      <c r="I184" s="42">
        <f t="shared" ref="I184:I186" si="27">IF(H184&gt;I$213,0,1)</f>
        <v>0</v>
      </c>
      <c r="L184" s="42">
        <f>IF(OR((D184/E$213*$L$219/100+H184/I$213*(100-$L$219)/100)&lt;1,AND(D184&lt;$L$218,H184&lt;$N$218),H184&lt;$L$217),1,0)</f>
        <v>0</v>
      </c>
      <c r="M184" s="42"/>
    </row>
    <row r="185" spans="1:13" x14ac:dyDescent="0.25">
      <c r="A185" s="42" t="s">
        <v>196</v>
      </c>
      <c r="B185" s="12">
        <v>45.35</v>
      </c>
      <c r="C185" s="42">
        <f t="shared" si="24"/>
        <v>0</v>
      </c>
      <c r="D185" s="42">
        <v>44.7</v>
      </c>
      <c r="E185" s="42">
        <f t="shared" si="25"/>
        <v>0</v>
      </c>
      <c r="F185" s="42">
        <v>16.57</v>
      </c>
      <c r="G185" s="42">
        <f t="shared" si="26"/>
        <v>0</v>
      </c>
      <c r="H185" s="40">
        <v>16.46</v>
      </c>
      <c r="I185" s="42">
        <f t="shared" si="27"/>
        <v>0</v>
      </c>
      <c r="L185" s="42">
        <f>IF(OR((D185/E$213*$L$219/100+H185/I$213*(100-$L$219)/100)&lt;1,AND(D185&lt;$L$218,H185&lt;$N$218),H185&lt;$L$217),1,0)</f>
        <v>0</v>
      </c>
      <c r="M185" s="42"/>
    </row>
    <row r="186" spans="1:13" x14ac:dyDescent="0.25">
      <c r="A186" s="42" t="s">
        <v>197</v>
      </c>
      <c r="B186" s="12">
        <v>24.03</v>
      </c>
      <c r="C186" s="42">
        <f t="shared" ref="C186:C210" si="28">IF(B186&gt;C$213,0,1)</f>
        <v>1</v>
      </c>
      <c r="D186" s="42">
        <v>23.49</v>
      </c>
      <c r="E186" s="42">
        <f t="shared" si="25"/>
        <v>0</v>
      </c>
      <c r="F186" s="42">
        <v>14.95</v>
      </c>
      <c r="G186" s="42">
        <f t="shared" si="26"/>
        <v>0</v>
      </c>
      <c r="H186" s="40">
        <v>14.72</v>
      </c>
      <c r="I186" s="42">
        <f t="shared" si="27"/>
        <v>0</v>
      </c>
      <c r="L186" s="42">
        <f>IF(OR((D186/E$213*$L$219/100+H186/I$213*(100-$L$219)/100)&lt;1,AND(D186&lt;$L$218,H186&lt;$N$218),H186&lt;$L$217),1,0)</f>
        <v>0</v>
      </c>
      <c r="M186" s="42"/>
    </row>
    <row r="187" spans="1:13" x14ac:dyDescent="0.25">
      <c r="A187" s="42" t="s">
        <v>198</v>
      </c>
      <c r="B187" s="12">
        <v>28.96</v>
      </c>
      <c r="C187" s="42">
        <f t="shared" si="28"/>
        <v>0</v>
      </c>
      <c r="D187" s="42">
        <v>28.32</v>
      </c>
      <c r="E187" s="42">
        <f t="shared" ref="E187:E210" si="29">IF(D187&gt;E$213,0,1)</f>
        <v>0</v>
      </c>
      <c r="F187" s="42">
        <v>18.87</v>
      </c>
      <c r="G187" s="42">
        <f t="shared" si="26"/>
        <v>0</v>
      </c>
      <c r="H187" s="40">
        <v>18.68</v>
      </c>
      <c r="I187" s="42">
        <f t="shared" ref="I187:I210" si="30">IF(H187&gt;I$213,0,1)</f>
        <v>0</v>
      </c>
      <c r="L187" s="42">
        <f>IF(OR((D187/E$213*$L$219/100+H187/I$213*(100-$L$219)/100)&lt;1,AND(D187&lt;$L$218,H187&lt;$N$218),H187&lt;$L$217),1,0)</f>
        <v>0</v>
      </c>
      <c r="M187" s="42"/>
    </row>
    <row r="188" spans="1:13" x14ac:dyDescent="0.25">
      <c r="A188" s="42" t="s">
        <v>199</v>
      </c>
      <c r="B188" s="12">
        <v>22.04</v>
      </c>
      <c r="C188" s="42">
        <f t="shared" si="28"/>
        <v>1</v>
      </c>
      <c r="D188" s="42">
        <v>21.68</v>
      </c>
      <c r="E188" s="42">
        <f t="shared" si="29"/>
        <v>0</v>
      </c>
      <c r="F188" s="42">
        <v>16.61</v>
      </c>
      <c r="G188" s="42">
        <f t="shared" ref="G188:G210" si="31">IF(F188&gt;G$213,0,1)</f>
        <v>0</v>
      </c>
      <c r="H188" s="40">
        <v>16.48</v>
      </c>
      <c r="I188" s="42">
        <f t="shared" si="30"/>
        <v>0</v>
      </c>
      <c r="L188" s="42">
        <f>IF(OR((D188/E$213*$L$219/100+H188/I$213*(100-$L$219)/100)&lt;1,AND(D188&lt;$L$218,H188&lt;$N$218),H188&lt;$L$217),1,0)</f>
        <v>0</v>
      </c>
      <c r="M188" s="42"/>
    </row>
    <row r="189" spans="1:13" x14ac:dyDescent="0.25">
      <c r="A189" s="42" t="s">
        <v>200</v>
      </c>
      <c r="B189" s="12">
        <v>51.95</v>
      </c>
      <c r="C189" s="42">
        <f t="shared" si="28"/>
        <v>0</v>
      </c>
      <c r="D189" s="42">
        <v>50.6</v>
      </c>
      <c r="E189" s="42">
        <f t="shared" si="29"/>
        <v>0</v>
      </c>
      <c r="F189" s="42">
        <v>10.220000000000001</v>
      </c>
      <c r="G189" s="42">
        <f t="shared" si="31"/>
        <v>0</v>
      </c>
      <c r="H189" s="40">
        <v>9.25</v>
      </c>
      <c r="I189" s="42">
        <f t="shared" si="30"/>
        <v>0</v>
      </c>
      <c r="L189" s="42">
        <f>IF(OR((D189/E$213*$L$219/100+H189/I$213*(100-$L$219)/100)&lt;1,AND(D189&lt;$L$218,H189&lt;$N$218),H189&lt;$L$217),1,0)</f>
        <v>0</v>
      </c>
      <c r="M189" s="42"/>
    </row>
    <row r="190" spans="1:13" x14ac:dyDescent="0.25">
      <c r="A190" s="42" t="s">
        <v>201</v>
      </c>
      <c r="B190" s="12">
        <v>69.290000000000006</v>
      </c>
      <c r="C190" s="42">
        <f t="shared" si="28"/>
        <v>0</v>
      </c>
      <c r="D190" s="42">
        <v>64.33</v>
      </c>
      <c r="E190" s="42">
        <f t="shared" si="29"/>
        <v>0</v>
      </c>
      <c r="F190" s="42">
        <v>12.28</v>
      </c>
      <c r="G190" s="42">
        <f t="shared" si="31"/>
        <v>0</v>
      </c>
      <c r="H190" s="40">
        <v>10.210000000000001</v>
      </c>
      <c r="I190" s="42">
        <f t="shared" si="30"/>
        <v>0</v>
      </c>
      <c r="L190" s="42">
        <f>IF(OR((D190/E$213*$L$219/100+H190/I$213*(100-$L$219)/100)&lt;1,AND(D190&lt;$L$218,H190&lt;$N$218),H190&lt;$L$217),1,0)</f>
        <v>0</v>
      </c>
      <c r="M190" s="42"/>
    </row>
    <row r="191" spans="1:13" x14ac:dyDescent="0.25">
      <c r="A191" s="3" t="s">
        <v>202</v>
      </c>
      <c r="B191" s="3">
        <v>65.19</v>
      </c>
      <c r="C191" s="3">
        <f t="shared" si="28"/>
        <v>0</v>
      </c>
      <c r="D191" s="3">
        <v>63.99</v>
      </c>
      <c r="E191" s="3">
        <f t="shared" si="29"/>
        <v>0</v>
      </c>
      <c r="F191" s="3">
        <v>13.16</v>
      </c>
      <c r="G191" s="3">
        <f t="shared" si="31"/>
        <v>0</v>
      </c>
      <c r="H191" s="40">
        <v>12.55</v>
      </c>
      <c r="I191" s="3">
        <f t="shared" si="30"/>
        <v>0</v>
      </c>
      <c r="L191" s="42">
        <f>IF(OR((D191/E$213*$L$219/100+H191/I$213*(100-$L$219)/100)&lt;1,AND(D191&lt;$L$218,H191&lt;$N$218),H191&lt;$L$217),1,0)</f>
        <v>0</v>
      </c>
      <c r="M191" s="42"/>
    </row>
    <row r="192" spans="1:13" x14ac:dyDescent="0.25">
      <c r="A192" s="42" t="s">
        <v>203</v>
      </c>
      <c r="B192" s="12">
        <v>47.31</v>
      </c>
      <c r="C192" s="42">
        <f t="shared" si="28"/>
        <v>0</v>
      </c>
      <c r="D192" s="42">
        <v>46.9</v>
      </c>
      <c r="E192" s="42">
        <f t="shared" si="29"/>
        <v>0</v>
      </c>
      <c r="F192" s="42">
        <v>15.01</v>
      </c>
      <c r="G192" s="42">
        <f t="shared" si="31"/>
        <v>0</v>
      </c>
      <c r="H192" s="40">
        <v>14.86</v>
      </c>
      <c r="I192" s="42">
        <f t="shared" si="30"/>
        <v>0</v>
      </c>
      <c r="L192" s="42">
        <f>IF(OR((D192/E$213*$L$219/100+H192/I$213*(100-$L$219)/100)&lt;1,AND(D192&lt;$L$218,H192&lt;$N$218),H192&lt;$L$217),1,0)</f>
        <v>0</v>
      </c>
      <c r="M192" s="42"/>
    </row>
    <row r="193" spans="1:13" x14ac:dyDescent="0.25">
      <c r="A193" s="42" t="s">
        <v>208</v>
      </c>
      <c r="B193" s="12">
        <v>66.44</v>
      </c>
      <c r="C193" s="42">
        <f t="shared" si="28"/>
        <v>0</v>
      </c>
      <c r="D193" s="42">
        <v>63.8</v>
      </c>
      <c r="E193" s="42">
        <f t="shared" si="29"/>
        <v>0</v>
      </c>
      <c r="F193" s="42">
        <v>16.04</v>
      </c>
      <c r="G193" s="42">
        <f t="shared" si="31"/>
        <v>0</v>
      </c>
      <c r="H193" s="40">
        <v>14.64</v>
      </c>
      <c r="I193" s="42">
        <f t="shared" si="30"/>
        <v>0</v>
      </c>
      <c r="L193" s="42">
        <f>IF(OR((D193/E$213*$L$219/100+H193/I$213*(100-$L$219)/100)&lt;1,AND(D193&lt;$L$218,H193&lt;$N$218),H193&lt;$L$217),1,0)</f>
        <v>0</v>
      </c>
      <c r="M193" s="42"/>
    </row>
    <row r="194" spans="1:13" x14ac:dyDescent="0.25">
      <c r="A194" s="42" t="s">
        <v>298</v>
      </c>
      <c r="B194" s="12">
        <v>25.71</v>
      </c>
      <c r="C194" s="42">
        <f t="shared" si="28"/>
        <v>0</v>
      </c>
      <c r="D194" s="42">
        <v>24.76</v>
      </c>
      <c r="E194" s="42">
        <f t="shared" si="29"/>
        <v>0</v>
      </c>
      <c r="F194" s="42">
        <v>10.130000000000001</v>
      </c>
      <c r="G194" s="42">
        <f t="shared" si="31"/>
        <v>0</v>
      </c>
      <c r="H194" s="40">
        <v>9.94</v>
      </c>
      <c r="I194" s="42">
        <f t="shared" si="30"/>
        <v>0</v>
      </c>
      <c r="L194" s="42">
        <f>IF(OR((D194/E$213*$L$219/100+H194/I$213*(100-$L$219)/100)&lt;1,AND(D194&lt;$L$218,H194&lt;$N$218),H194&lt;$L$217),1,0)</f>
        <v>0</v>
      </c>
      <c r="M194" s="42"/>
    </row>
    <row r="195" spans="1:13" x14ac:dyDescent="0.25">
      <c r="A195" s="42" t="s">
        <v>299</v>
      </c>
      <c r="B195" s="12">
        <v>26.14</v>
      </c>
      <c r="C195" s="42">
        <f t="shared" si="28"/>
        <v>0</v>
      </c>
      <c r="D195" s="42">
        <v>23.48</v>
      </c>
      <c r="E195" s="42">
        <f t="shared" si="29"/>
        <v>0</v>
      </c>
      <c r="F195" s="42">
        <v>9.73</v>
      </c>
      <c r="G195" s="42">
        <f t="shared" si="31"/>
        <v>0</v>
      </c>
      <c r="H195" s="40">
        <v>8.35</v>
      </c>
      <c r="I195" s="42">
        <f t="shared" si="30"/>
        <v>0</v>
      </c>
      <c r="L195" s="42">
        <f>IF(OR((D195/E$213*$L$219/100+H195/I$213*(100-$L$219)/100)&lt;1,AND(D195&lt;$L$218,H195&lt;$N$218),H195&lt;$L$217),1,0)</f>
        <v>0</v>
      </c>
      <c r="M195" s="42"/>
    </row>
    <row r="196" spans="1:13" x14ac:dyDescent="0.25">
      <c r="A196" s="42" t="s">
        <v>300</v>
      </c>
      <c r="B196" s="12">
        <v>31.68</v>
      </c>
      <c r="C196" s="42">
        <f t="shared" si="28"/>
        <v>0</v>
      </c>
      <c r="D196" s="42">
        <v>22.66</v>
      </c>
      <c r="E196" s="42">
        <f t="shared" si="29"/>
        <v>0</v>
      </c>
      <c r="F196" s="42">
        <v>10.83</v>
      </c>
      <c r="G196" s="42">
        <f t="shared" si="31"/>
        <v>0</v>
      </c>
      <c r="H196" s="40">
        <v>10.23</v>
      </c>
      <c r="I196" s="42">
        <f t="shared" si="30"/>
        <v>0</v>
      </c>
      <c r="L196" s="42">
        <f>IF(OR((D196/E$213*$L$219/100+H196/I$213*(100-$L$219)/100)&lt;1,AND(D196&lt;$L$218,H196&lt;$N$218),H196&lt;$L$217),1,0)</f>
        <v>0</v>
      </c>
      <c r="M196" s="42"/>
    </row>
    <row r="197" spans="1:13" x14ac:dyDescent="0.25">
      <c r="A197" s="42" t="s">
        <v>301</v>
      </c>
      <c r="B197" s="12">
        <v>75.69</v>
      </c>
      <c r="C197" s="42">
        <f t="shared" si="28"/>
        <v>0</v>
      </c>
      <c r="D197" s="42">
        <v>74.64</v>
      </c>
      <c r="E197" s="42">
        <f t="shared" si="29"/>
        <v>0</v>
      </c>
      <c r="F197" s="42">
        <v>9.56</v>
      </c>
      <c r="G197" s="42">
        <f t="shared" si="31"/>
        <v>0</v>
      </c>
      <c r="H197" s="40">
        <v>9.42</v>
      </c>
      <c r="I197" s="42">
        <f t="shared" si="30"/>
        <v>0</v>
      </c>
      <c r="L197" s="42">
        <f>IF(OR((D197/E$213*$L$219/100+H197/I$213*(100-$L$219)/100)&lt;1,AND(D197&lt;$L$218,H197&lt;$N$218),H197&lt;$L$217),1,0)</f>
        <v>0</v>
      </c>
      <c r="M197" s="42"/>
    </row>
    <row r="198" spans="1:13" x14ac:dyDescent="0.25">
      <c r="A198" s="42" t="s">
        <v>356</v>
      </c>
      <c r="B198" s="12">
        <v>33.07</v>
      </c>
      <c r="C198" s="42">
        <f t="shared" si="28"/>
        <v>0</v>
      </c>
      <c r="D198" s="42">
        <v>16.89</v>
      </c>
      <c r="E198" s="42">
        <f t="shared" si="29"/>
        <v>0</v>
      </c>
      <c r="F198" s="42">
        <v>12.33</v>
      </c>
      <c r="G198" s="42">
        <f t="shared" si="31"/>
        <v>0</v>
      </c>
      <c r="H198" s="40">
        <v>6.88</v>
      </c>
      <c r="I198" s="42">
        <f t="shared" si="30"/>
        <v>0</v>
      </c>
      <c r="L198" s="42">
        <f>IF(OR((D198/E$213*$L$219/100+H198/I$213*(100-$L$219)/100)&lt;1,AND(D198&lt;$L$218,H198&lt;$N$218),H198&lt;$L$217),1,0)</f>
        <v>0</v>
      </c>
      <c r="M198" s="42"/>
    </row>
    <row r="199" spans="1:13" x14ac:dyDescent="0.25">
      <c r="A199" s="42" t="s">
        <v>357</v>
      </c>
      <c r="B199" s="12">
        <v>61.93</v>
      </c>
      <c r="C199" s="42">
        <f t="shared" si="28"/>
        <v>0</v>
      </c>
      <c r="D199" s="42">
        <v>49.92</v>
      </c>
      <c r="E199" s="42">
        <f t="shared" si="29"/>
        <v>0</v>
      </c>
      <c r="F199" s="42">
        <v>10.74</v>
      </c>
      <c r="G199" s="42">
        <f t="shared" si="31"/>
        <v>0</v>
      </c>
      <c r="H199" s="40">
        <v>7.94</v>
      </c>
      <c r="I199" s="42">
        <f t="shared" si="30"/>
        <v>0</v>
      </c>
      <c r="L199" s="42">
        <f>IF(OR((D199/E$213*$L$219/100+H199/I$213*(100-$L$219)/100)&lt;1,AND(D199&lt;$L$218,H199&lt;$N$218),H199&lt;$L$217),1,0)</f>
        <v>0</v>
      </c>
      <c r="M199" s="42"/>
    </row>
    <row r="200" spans="1:13" x14ac:dyDescent="0.25">
      <c r="A200" s="42" t="s">
        <v>358</v>
      </c>
      <c r="B200" s="12">
        <v>35.5</v>
      </c>
      <c r="C200" s="42">
        <f t="shared" si="28"/>
        <v>0</v>
      </c>
      <c r="D200" s="42">
        <v>24.22</v>
      </c>
      <c r="E200" s="42">
        <f t="shared" si="29"/>
        <v>0</v>
      </c>
      <c r="F200" s="42">
        <v>11.03</v>
      </c>
      <c r="G200" s="42">
        <f t="shared" si="31"/>
        <v>0</v>
      </c>
      <c r="H200" s="40">
        <v>4.0999999999999996</v>
      </c>
      <c r="I200" s="42">
        <f t="shared" si="30"/>
        <v>0</v>
      </c>
      <c r="L200" s="42">
        <f>IF(OR((D200/E$213*$L$219/100+H200/I$213*(100-$L$219)/100)&lt;1,AND(D200&lt;$L$218,H200&lt;$N$218),H200&lt;$L$217),1,0)</f>
        <v>0</v>
      </c>
      <c r="M200" s="42"/>
    </row>
    <row r="201" spans="1:13" x14ac:dyDescent="0.25">
      <c r="A201" s="42" t="s">
        <v>91</v>
      </c>
      <c r="B201" s="12">
        <v>18.600000000000001</v>
      </c>
      <c r="C201" s="42">
        <f t="shared" si="28"/>
        <v>1</v>
      </c>
      <c r="D201" s="42">
        <v>9.02</v>
      </c>
      <c r="E201" s="42">
        <f t="shared" si="29"/>
        <v>1</v>
      </c>
      <c r="F201" s="42">
        <v>13.31</v>
      </c>
      <c r="G201" s="42">
        <f t="shared" si="31"/>
        <v>0</v>
      </c>
      <c r="H201" s="40">
        <v>10.96</v>
      </c>
      <c r="I201" s="42">
        <f t="shared" si="30"/>
        <v>0</v>
      </c>
      <c r="L201" s="42">
        <f>IF(OR((D201/E$213*$L$219/100+H201/I$213*(100-$L$219)/100)&lt;1,AND(D201&lt;$L$218,H201&lt;$N$218),H201&lt;$L$217),1,0)</f>
        <v>0</v>
      </c>
      <c r="M201" s="42"/>
    </row>
    <row r="202" spans="1:13" x14ac:dyDescent="0.25">
      <c r="A202" s="42" t="s">
        <v>295</v>
      </c>
      <c r="B202" s="12">
        <v>34.03</v>
      </c>
      <c r="C202" s="42">
        <f t="shared" si="28"/>
        <v>0</v>
      </c>
      <c r="D202" s="42">
        <v>33.69</v>
      </c>
      <c r="E202" s="42">
        <f t="shared" si="29"/>
        <v>0</v>
      </c>
      <c r="F202" s="42">
        <v>2.99</v>
      </c>
      <c r="G202" s="42">
        <f t="shared" si="31"/>
        <v>1</v>
      </c>
      <c r="H202" s="40">
        <v>2.93</v>
      </c>
      <c r="I202" s="42">
        <f t="shared" si="30"/>
        <v>1</v>
      </c>
      <c r="L202" s="42">
        <f>IF(OR((D202/E$213*$L$219/100+H202/I$213*(100-$L$219)/100)&lt;1,AND(D202&lt;$L$218,H202&lt;$N$218),H202&lt;$L$217),1,0)</f>
        <v>0</v>
      </c>
      <c r="M202" s="42"/>
    </row>
    <row r="203" spans="1:13" x14ac:dyDescent="0.25">
      <c r="A203" s="42" t="s">
        <v>296</v>
      </c>
      <c r="B203" s="12">
        <v>37.549999999999997</v>
      </c>
      <c r="C203" s="42">
        <f t="shared" si="28"/>
        <v>0</v>
      </c>
      <c r="D203" s="42">
        <v>31.09</v>
      </c>
      <c r="E203" s="42">
        <f t="shared" si="29"/>
        <v>0</v>
      </c>
      <c r="F203" s="42">
        <v>9.9600000000000009</v>
      </c>
      <c r="G203" s="42">
        <f t="shared" si="31"/>
        <v>0</v>
      </c>
      <c r="H203" s="40">
        <v>9.15</v>
      </c>
      <c r="I203" s="42">
        <f t="shared" si="30"/>
        <v>0</v>
      </c>
      <c r="L203" s="42">
        <f>IF(OR((D203/E$213*$L$219/100+H203/I$213*(100-$L$219)/100)&lt;1,AND(D203&lt;$L$218,H203&lt;$N$218),H203&lt;$L$217),1,0)</f>
        <v>0</v>
      </c>
      <c r="M203" s="42"/>
    </row>
    <row r="204" spans="1:13" x14ac:dyDescent="0.25">
      <c r="A204" s="42" t="s">
        <v>297</v>
      </c>
      <c r="B204" s="12">
        <v>39.979999999999997</v>
      </c>
      <c r="C204" s="42">
        <f t="shared" si="28"/>
        <v>0</v>
      </c>
      <c r="D204" s="42">
        <v>39.61</v>
      </c>
      <c r="E204" s="42">
        <f t="shared" si="29"/>
        <v>0</v>
      </c>
      <c r="F204" s="42">
        <v>10.96</v>
      </c>
      <c r="G204" s="42">
        <f t="shared" si="31"/>
        <v>0</v>
      </c>
      <c r="H204" s="40">
        <v>10.89</v>
      </c>
      <c r="I204" s="42">
        <f t="shared" si="30"/>
        <v>0</v>
      </c>
      <c r="L204" s="42">
        <f>IF(OR((D204/E$213*$L$219/100+H204/I$213*(100-$L$219)/100)&lt;1,AND(D204&lt;$L$218,H204&lt;$N$218),H204&lt;$L$217),1,0)</f>
        <v>0</v>
      </c>
      <c r="M204" s="42"/>
    </row>
    <row r="205" spans="1:13" x14ac:dyDescent="0.25">
      <c r="A205" s="42" t="s">
        <v>302</v>
      </c>
      <c r="B205" s="12">
        <v>45.18</v>
      </c>
      <c r="C205" s="42">
        <f t="shared" si="28"/>
        <v>0</v>
      </c>
      <c r="D205" s="42">
        <v>44.41</v>
      </c>
      <c r="E205" s="42">
        <f t="shared" si="29"/>
        <v>0</v>
      </c>
      <c r="F205" s="42">
        <v>9.8699999999999992</v>
      </c>
      <c r="G205" s="42">
        <f t="shared" si="31"/>
        <v>0</v>
      </c>
      <c r="H205" s="40">
        <v>9.81</v>
      </c>
      <c r="I205" s="42">
        <f t="shared" si="30"/>
        <v>0</v>
      </c>
      <c r="L205" s="42">
        <f>IF(OR((D205/E$213*$L$219/100+H205/I$213*(100-$L$219)/100)&lt;1,AND(D205&lt;$L$218,H205&lt;$N$218),H205&lt;$L$217),1,0)</f>
        <v>0</v>
      </c>
      <c r="M205" s="42"/>
    </row>
    <row r="206" spans="1:13" x14ac:dyDescent="0.25">
      <c r="A206" s="42" t="s">
        <v>303</v>
      </c>
      <c r="B206" s="12">
        <v>36.85</v>
      </c>
      <c r="C206" s="42">
        <f t="shared" si="28"/>
        <v>0</v>
      </c>
      <c r="D206" s="42">
        <v>35.89</v>
      </c>
      <c r="E206" s="42">
        <f t="shared" si="29"/>
        <v>0</v>
      </c>
      <c r="F206" s="42">
        <v>6.65</v>
      </c>
      <c r="G206" s="42">
        <f t="shared" si="31"/>
        <v>1</v>
      </c>
      <c r="H206" s="40">
        <v>5.93</v>
      </c>
      <c r="I206" s="42">
        <f t="shared" si="30"/>
        <v>0</v>
      </c>
      <c r="L206" s="42">
        <f>IF(OR((D206/E$213*$L$219/100+H206/I$213*(100-$L$219)/100)&lt;1,AND(D206&lt;$L$218,H206&lt;$N$218),H206&lt;$L$217),1,0)</f>
        <v>0</v>
      </c>
      <c r="M206" s="42"/>
    </row>
    <row r="207" spans="1:13" x14ac:dyDescent="0.25">
      <c r="A207" s="42" t="s">
        <v>304</v>
      </c>
      <c r="B207" s="12">
        <v>90.28</v>
      </c>
      <c r="C207" s="42">
        <f t="shared" si="28"/>
        <v>0</v>
      </c>
      <c r="D207" s="42">
        <v>88.46</v>
      </c>
      <c r="E207" s="42">
        <f t="shared" si="29"/>
        <v>0</v>
      </c>
      <c r="F207" s="42">
        <v>5.24</v>
      </c>
      <c r="G207" s="42">
        <f t="shared" si="31"/>
        <v>1</v>
      </c>
      <c r="H207" s="40">
        <v>5.01</v>
      </c>
      <c r="I207" s="42">
        <f t="shared" si="30"/>
        <v>0</v>
      </c>
      <c r="L207" s="42">
        <f>IF(OR((D207/E$213*$L$219/100+H207/I$213*(100-$L$219)/100)&lt;1,AND(D207&lt;$L$218,H207&lt;$N$218),H207&lt;$L$217),1,0)</f>
        <v>0</v>
      </c>
      <c r="M207" s="42"/>
    </row>
    <row r="208" spans="1:13" x14ac:dyDescent="0.25">
      <c r="A208" s="40" t="s">
        <v>307</v>
      </c>
      <c r="B208" s="12">
        <v>11.25</v>
      </c>
      <c r="C208" s="42">
        <f t="shared" si="28"/>
        <v>1</v>
      </c>
      <c r="D208" s="42">
        <v>10.82</v>
      </c>
      <c r="E208" s="42">
        <f t="shared" si="29"/>
        <v>0</v>
      </c>
      <c r="F208" s="42">
        <v>21.32</v>
      </c>
      <c r="G208" s="42">
        <f t="shared" si="31"/>
        <v>0</v>
      </c>
      <c r="H208" s="40">
        <v>21.21</v>
      </c>
      <c r="I208" s="42">
        <f t="shared" si="30"/>
        <v>0</v>
      </c>
      <c r="L208" s="42">
        <f>IF(OR((D208/E$213*$L$219/100+H208/I$213*(100-$L$219)/100)&lt;1,AND(D208&lt;$L$218,H208&lt;$N$218),H208&lt;$L$217),1,0)</f>
        <v>0</v>
      </c>
      <c r="M208" s="42"/>
    </row>
    <row r="209" spans="1:14" x14ac:dyDescent="0.25">
      <c r="A209" s="40" t="s">
        <v>308</v>
      </c>
      <c r="B209" s="12">
        <v>33.89</v>
      </c>
      <c r="C209" s="42">
        <f t="shared" si="28"/>
        <v>0</v>
      </c>
      <c r="D209" s="42">
        <v>8.5299999999999994</v>
      </c>
      <c r="E209" s="42">
        <f t="shared" si="29"/>
        <v>1</v>
      </c>
      <c r="F209" s="42">
        <v>14</v>
      </c>
      <c r="G209" s="42">
        <f t="shared" si="31"/>
        <v>0</v>
      </c>
      <c r="H209" s="40">
        <v>11.82</v>
      </c>
      <c r="I209" s="42">
        <f t="shared" si="30"/>
        <v>0</v>
      </c>
      <c r="L209" s="42">
        <f>IF(OR((D209/E$213*$L$219/100+H209/I$213*(100-$L$219)/100)&lt;1,AND(D209&lt;$L$218,H209&lt;$N$218),H209&lt;$L$217),1,0)</f>
        <v>0</v>
      </c>
      <c r="M209" s="42"/>
    </row>
    <row r="210" spans="1:14" x14ac:dyDescent="0.25">
      <c r="A210" s="40" t="s">
        <v>309</v>
      </c>
      <c r="B210" s="12">
        <v>13.82</v>
      </c>
      <c r="C210" s="42">
        <f t="shared" si="28"/>
        <v>1</v>
      </c>
      <c r="D210" s="42">
        <v>12.86</v>
      </c>
      <c r="E210" s="42">
        <f t="shared" si="29"/>
        <v>0</v>
      </c>
      <c r="F210" s="42">
        <v>22.56</v>
      </c>
      <c r="G210" s="42">
        <f t="shared" si="31"/>
        <v>0</v>
      </c>
      <c r="H210" s="40">
        <v>21.73</v>
      </c>
      <c r="I210" s="42">
        <f t="shared" si="30"/>
        <v>0</v>
      </c>
      <c r="L210" s="42">
        <f>IF(OR((D210/E$213*$L$219/100+H210/I$213*(100-$L$219)/100)&lt;1,AND(D210&lt;$L$218,H210&lt;$N$218),H210&lt;$L$217),1,0)</f>
        <v>0</v>
      </c>
      <c r="M210" s="42"/>
    </row>
    <row r="211" spans="1:14" x14ac:dyDescent="0.25">
      <c r="A211" s="13" t="s">
        <v>220</v>
      </c>
      <c r="B211" s="13"/>
      <c r="C211" s="13">
        <f>SUM(C2:C85)</f>
        <v>30</v>
      </c>
      <c r="D211" s="13"/>
      <c r="E211" s="13">
        <f>SUM(E2:E85)</f>
        <v>36</v>
      </c>
      <c r="F211" s="13"/>
      <c r="G211" s="14">
        <f>SUM(G2:G85)</f>
        <v>10</v>
      </c>
      <c r="I211" s="14">
        <f>SUM(I2:I85)</f>
        <v>17</v>
      </c>
      <c r="L211" s="14">
        <f>SUM(L2:L85)</f>
        <v>19</v>
      </c>
      <c r="M211" s="14"/>
    </row>
    <row r="212" spans="1:14" x14ac:dyDescent="0.25">
      <c r="A212" s="13" t="s">
        <v>221</v>
      </c>
      <c r="B212" s="13"/>
      <c r="C212" s="13">
        <f>SUM(C88:C210)</f>
        <v>45</v>
      </c>
      <c r="D212" s="13"/>
      <c r="E212" s="13">
        <f>SUM(E88:E210)</f>
        <v>6</v>
      </c>
      <c r="F212" s="13"/>
      <c r="G212" s="14">
        <f>SUM(G88:G210)</f>
        <v>43</v>
      </c>
      <c r="I212" s="14">
        <f>SUM(I88:I210)</f>
        <v>25</v>
      </c>
      <c r="L212" s="14">
        <f>SUM(L88:L210)</f>
        <v>2</v>
      </c>
      <c r="M212" s="14"/>
    </row>
    <row r="213" spans="1:14" x14ac:dyDescent="0.25">
      <c r="A213" s="9" t="s">
        <v>228</v>
      </c>
      <c r="C213" s="17">
        <v>25.345948722840262</v>
      </c>
      <c r="D213" s="17"/>
      <c r="E213" s="17">
        <v>10</v>
      </c>
      <c r="F213" s="17"/>
      <c r="G213" s="16">
        <v>9.4109999999999996</v>
      </c>
      <c r="I213" s="16">
        <v>3.2</v>
      </c>
    </row>
    <row r="214" spans="1:14" x14ac:dyDescent="0.25">
      <c r="A214" s="41" t="s">
        <v>165</v>
      </c>
      <c r="B214" s="41"/>
      <c r="C214" s="41">
        <f>C211+C212</f>
        <v>75</v>
      </c>
      <c r="D214" s="41"/>
      <c r="E214" s="41">
        <f>E211+E212</f>
        <v>42</v>
      </c>
      <c r="F214" s="41"/>
      <c r="G214" s="41">
        <f t="shared" ref="G214:I214" si="32">G211+G212</f>
        <v>53</v>
      </c>
      <c r="I214" s="41">
        <f t="shared" si="32"/>
        <v>42</v>
      </c>
      <c r="L214" s="41">
        <f t="shared" ref="L214" si="33">L211+L212</f>
        <v>21</v>
      </c>
      <c r="M214" s="41"/>
    </row>
    <row r="215" spans="1:14" x14ac:dyDescent="0.25">
      <c r="B215" s="5" t="s">
        <v>380</v>
      </c>
      <c r="C215" s="5" t="s">
        <v>230</v>
      </c>
      <c r="D215" s="5" t="s">
        <v>381</v>
      </c>
      <c r="E215" s="5" t="s">
        <v>230</v>
      </c>
      <c r="F215" s="30" t="s">
        <v>382</v>
      </c>
      <c r="G215" s="5" t="s">
        <v>230</v>
      </c>
      <c r="H215" s="30" t="s">
        <v>383</v>
      </c>
      <c r="I215" s="5" t="s">
        <v>230</v>
      </c>
      <c r="J215" s="30"/>
      <c r="K215" s="5"/>
      <c r="L215" s="43" t="s">
        <v>423</v>
      </c>
      <c r="M215" s="43"/>
    </row>
    <row r="217" spans="1:14" x14ac:dyDescent="0.25">
      <c r="K217" s="43" t="s">
        <v>389</v>
      </c>
      <c r="L217" s="16">
        <v>1</v>
      </c>
      <c r="M217" s="16"/>
    </row>
    <row r="218" spans="1:14" x14ac:dyDescent="0.25">
      <c r="K218" s="43" t="s">
        <v>424</v>
      </c>
      <c r="L218" s="16">
        <v>65</v>
      </c>
      <c r="M218" s="43" t="s">
        <v>425</v>
      </c>
      <c r="N218" s="16">
        <v>1.5</v>
      </c>
    </row>
    <row r="219" spans="1:14" x14ac:dyDescent="0.25">
      <c r="K219" s="5" t="s">
        <v>390</v>
      </c>
      <c r="L219" s="16">
        <v>50</v>
      </c>
      <c r="M219" s="16"/>
    </row>
    <row r="221" spans="1:14" x14ac:dyDescent="0.25">
      <c r="K221" s="43"/>
      <c r="L221" s="16"/>
      <c r="M221" s="16"/>
    </row>
    <row r="273" spans="1:7" x14ac:dyDescent="0.25">
      <c r="A273" s="43"/>
      <c r="B273" s="43"/>
      <c r="C273" s="43"/>
      <c r="D273" s="43"/>
      <c r="E273" s="43"/>
      <c r="F273" s="43"/>
      <c r="G273" s="43"/>
    </row>
    <row r="274" spans="1:7" x14ac:dyDescent="0.25">
      <c r="A274" s="2"/>
      <c r="B274" s="2"/>
      <c r="C274" s="2"/>
      <c r="D274" s="2"/>
      <c r="E274" s="2"/>
      <c r="F274" s="2"/>
      <c r="G274" s="2"/>
    </row>
    <row r="275" spans="1:7" x14ac:dyDescent="0.25">
      <c r="A275" s="2"/>
      <c r="B275" s="2"/>
      <c r="C275" s="2"/>
      <c r="D275" s="2"/>
      <c r="E275" s="2"/>
      <c r="F275" s="2"/>
      <c r="G275" s="2"/>
    </row>
    <row r="276" spans="1:7" x14ac:dyDescent="0.25">
      <c r="A276" s="2"/>
      <c r="B276" s="2"/>
      <c r="C276" s="2"/>
      <c r="D276" s="2"/>
      <c r="E276" s="2"/>
      <c r="F276" s="2"/>
      <c r="G276" s="2"/>
    </row>
    <row r="277" spans="1:7" x14ac:dyDescent="0.25">
      <c r="A277" s="2"/>
      <c r="B277" s="2"/>
      <c r="C277" s="2"/>
      <c r="D277" s="2"/>
      <c r="E277" s="2"/>
      <c r="F277" s="2"/>
      <c r="G277" s="2"/>
    </row>
    <row r="278" spans="1:7" x14ac:dyDescent="0.25">
      <c r="A278" s="2"/>
      <c r="B278" s="2"/>
      <c r="C278" s="2"/>
      <c r="D278" s="2"/>
      <c r="E278" s="2"/>
      <c r="F278" s="2"/>
      <c r="G278" s="2"/>
    </row>
    <row r="279" spans="1:7" x14ac:dyDescent="0.25">
      <c r="A279" s="2"/>
      <c r="B279" s="2"/>
      <c r="C279" s="2"/>
      <c r="D279" s="2"/>
      <c r="E279" s="2"/>
      <c r="F279" s="2"/>
      <c r="G279" s="2"/>
    </row>
    <row r="280" spans="1:7" x14ac:dyDescent="0.25">
      <c r="A280" s="2"/>
      <c r="B280" s="2"/>
      <c r="C280" s="2"/>
      <c r="D280" s="2"/>
      <c r="E280" s="2"/>
      <c r="F280" s="2"/>
      <c r="G280" s="2"/>
    </row>
    <row r="281" spans="1:7" x14ac:dyDescent="0.25">
      <c r="A281" s="2"/>
      <c r="B281" s="2"/>
      <c r="C281" s="2"/>
      <c r="D281" s="2"/>
      <c r="E281" s="2"/>
      <c r="F281" s="2"/>
      <c r="G281" s="2"/>
    </row>
    <row r="282" spans="1:7" x14ac:dyDescent="0.25">
      <c r="A282" s="2"/>
      <c r="B282" s="2"/>
      <c r="C282" s="2"/>
      <c r="D282" s="2"/>
      <c r="E282" s="2"/>
      <c r="F282" s="2"/>
      <c r="G282" s="2"/>
    </row>
    <row r="283" spans="1:7" x14ac:dyDescent="0.25">
      <c r="A283" s="2"/>
      <c r="B283" s="2"/>
      <c r="C283" s="2"/>
      <c r="D283" s="2"/>
      <c r="E283" s="2"/>
      <c r="F283" s="2"/>
      <c r="G283" s="2"/>
    </row>
    <row r="284" spans="1:7" x14ac:dyDescent="0.25">
      <c r="A284" s="2"/>
      <c r="B284" s="2"/>
      <c r="C284" s="2"/>
      <c r="D284" s="2"/>
      <c r="E284" s="2"/>
      <c r="F284" s="2"/>
      <c r="G284" s="2"/>
    </row>
    <row r="288" spans="1:7" x14ac:dyDescent="0.25">
      <c r="A288" s="2"/>
      <c r="B288" s="2"/>
      <c r="C288" s="2"/>
      <c r="D288" s="2"/>
      <c r="E288" s="2"/>
      <c r="F288" s="2"/>
      <c r="G288" s="2"/>
    </row>
  </sheetData>
  <conditionalFormatting sqref="I2:I85">
    <cfRule type="colorScale" priority="2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2:G85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14:I214">
    <cfRule type="colorScale" priority="200">
      <colorScale>
        <cfvo type="min"/>
        <cfvo type="max"/>
        <color rgb="FF63BE7B"/>
        <color rgb="FFFFEF9C"/>
      </colorScale>
    </cfRule>
  </conditionalFormatting>
  <conditionalFormatting sqref="L2:L85">
    <cfRule type="colorScale" priority="2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3:K85">
    <cfRule type="colorScale" priority="1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2">
    <cfRule type="colorScale" priority="1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214">
    <cfRule type="colorScale" priority="17">
      <colorScale>
        <cfvo type="min"/>
        <cfvo type="max"/>
        <color rgb="FF63BE7B"/>
        <color rgb="FFFFEF9C"/>
      </colorScale>
    </cfRule>
  </conditionalFormatting>
  <conditionalFormatting sqref="M2:M85">
    <cfRule type="colorScale" priority="1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M88">
    <cfRule type="colorScale" priority="1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M214">
    <cfRule type="colorScale" priority="8">
      <colorScale>
        <cfvo type="min"/>
        <cfvo type="max"/>
        <color rgb="FF63BE7B"/>
        <color rgb="FFFFEF9C"/>
      </colorScale>
    </cfRule>
  </conditionalFormatting>
  <conditionalFormatting sqref="M2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88:I210">
    <cfRule type="colorScale" priority="20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88:G210">
    <cfRule type="colorScale" priority="20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M88:M210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88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89:L210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7"/>
  <sheetViews>
    <sheetView topLeftCell="A52" zoomScaleNormal="100" workbookViewId="0">
      <selection activeCell="F114" sqref="F114"/>
    </sheetView>
  </sheetViews>
  <sheetFormatPr defaultColWidth="11.42578125" defaultRowHeight="15" x14ac:dyDescent="0.25"/>
  <cols>
    <col min="1" max="1" width="30.5703125" customWidth="1"/>
    <col min="2" max="2" width="8.28515625" customWidth="1"/>
    <col min="3" max="3" width="8" customWidth="1"/>
    <col min="4" max="4" width="6.5703125" customWidth="1"/>
    <col min="5" max="5" width="6.42578125" customWidth="1"/>
    <col min="6" max="6" width="7.85546875" customWidth="1"/>
    <col min="7" max="7" width="6.85546875" customWidth="1"/>
    <col min="8" max="8" width="9" customWidth="1"/>
    <col min="9" max="10" width="7" bestFit="1" customWidth="1"/>
    <col min="11" max="13" width="7.42578125" bestFit="1" customWidth="1"/>
  </cols>
  <sheetData>
    <row r="1" spans="1:19" x14ac:dyDescent="0.25">
      <c r="A1" s="1" t="s">
        <v>32</v>
      </c>
      <c r="B1" s="1" t="s">
        <v>169</v>
      </c>
      <c r="C1" s="1" t="s">
        <v>170</v>
      </c>
      <c r="D1" s="5" t="s">
        <v>168</v>
      </c>
      <c r="E1" s="5" t="s">
        <v>157</v>
      </c>
      <c r="F1" s="5" t="s">
        <v>158</v>
      </c>
      <c r="G1" s="5" t="s">
        <v>167</v>
      </c>
      <c r="H1" s="5" t="s">
        <v>166</v>
      </c>
      <c r="I1" s="5"/>
      <c r="J1" s="5"/>
      <c r="K1" s="5"/>
      <c r="L1" s="5"/>
      <c r="M1" s="5"/>
      <c r="P1" s="6"/>
      <c r="Q1" s="6"/>
      <c r="R1" s="6"/>
      <c r="S1" s="6"/>
    </row>
    <row r="2" spans="1:19" x14ac:dyDescent="0.25">
      <c r="A2" t="s">
        <v>7</v>
      </c>
      <c r="B2">
        <v>17.079999999999998</v>
      </c>
      <c r="C2">
        <v>17.079999999999998</v>
      </c>
      <c r="D2">
        <v>85.88</v>
      </c>
      <c r="E2">
        <v>74.319999999999993</v>
      </c>
      <c r="F2">
        <v>65.77</v>
      </c>
      <c r="G2">
        <v>72.209999999999994</v>
      </c>
      <c r="H2">
        <v>66.52</v>
      </c>
    </row>
    <row r="3" spans="1:19" x14ac:dyDescent="0.25">
      <c r="A3" t="s">
        <v>85</v>
      </c>
      <c r="B3">
        <v>11.71</v>
      </c>
      <c r="C3">
        <v>11.71</v>
      </c>
      <c r="D3">
        <v>107.25</v>
      </c>
      <c r="E3">
        <v>93.54</v>
      </c>
      <c r="F3">
        <v>79.97</v>
      </c>
      <c r="G3">
        <v>91.38</v>
      </c>
      <c r="H3">
        <v>70.39</v>
      </c>
    </row>
    <row r="4" spans="1:19" x14ac:dyDescent="0.25">
      <c r="A4" t="s">
        <v>145</v>
      </c>
      <c r="B4" s="1">
        <v>14.79</v>
      </c>
      <c r="C4" s="1">
        <v>9.66</v>
      </c>
      <c r="D4">
        <v>44.15</v>
      </c>
      <c r="E4">
        <v>48.85</v>
      </c>
      <c r="F4">
        <v>43.8</v>
      </c>
      <c r="G4">
        <v>41.66</v>
      </c>
      <c r="H4">
        <v>40.4</v>
      </c>
    </row>
    <row r="5" spans="1:19" x14ac:dyDescent="0.25">
      <c r="A5" t="s">
        <v>146</v>
      </c>
      <c r="B5">
        <v>75.23</v>
      </c>
      <c r="C5">
        <v>17.11</v>
      </c>
      <c r="D5">
        <v>49.78</v>
      </c>
      <c r="E5">
        <v>216.18</v>
      </c>
      <c r="F5">
        <v>216.02</v>
      </c>
      <c r="G5">
        <v>49.59</v>
      </c>
      <c r="H5">
        <v>46.22</v>
      </c>
    </row>
    <row r="6" spans="1:19" x14ac:dyDescent="0.25">
      <c r="A6" t="s">
        <v>147</v>
      </c>
      <c r="B6">
        <v>25.32</v>
      </c>
      <c r="C6">
        <v>21.3</v>
      </c>
      <c r="D6">
        <v>105.97</v>
      </c>
      <c r="E6">
        <v>111.45</v>
      </c>
      <c r="F6">
        <v>104.88</v>
      </c>
      <c r="G6">
        <v>86.22</v>
      </c>
      <c r="H6">
        <v>48.06</v>
      </c>
    </row>
    <row r="7" spans="1:19" x14ac:dyDescent="0.25">
      <c r="A7" t="s">
        <v>148</v>
      </c>
      <c r="B7">
        <v>67.05</v>
      </c>
      <c r="C7">
        <v>22.91</v>
      </c>
      <c r="D7">
        <v>59.13</v>
      </c>
      <c r="E7">
        <v>134.44</v>
      </c>
      <c r="F7">
        <v>134.13999999999999</v>
      </c>
      <c r="G7">
        <v>58.81</v>
      </c>
      <c r="H7">
        <v>54.79</v>
      </c>
    </row>
    <row r="8" spans="1:19" x14ac:dyDescent="0.25">
      <c r="A8" t="s">
        <v>149</v>
      </c>
      <c r="B8">
        <v>94.01</v>
      </c>
      <c r="C8">
        <v>36.15</v>
      </c>
      <c r="D8">
        <v>74.22</v>
      </c>
      <c r="E8">
        <v>273.89</v>
      </c>
      <c r="F8">
        <v>273.60000000000002</v>
      </c>
      <c r="G8">
        <v>74.22</v>
      </c>
      <c r="H8">
        <v>71.180000000000007</v>
      </c>
    </row>
    <row r="9" spans="1:19" x14ac:dyDescent="0.25">
      <c r="A9" t="s">
        <v>150</v>
      </c>
      <c r="B9">
        <v>88.13</v>
      </c>
      <c r="C9">
        <v>67.91</v>
      </c>
      <c r="D9">
        <v>67.08</v>
      </c>
      <c r="E9">
        <v>263.24</v>
      </c>
      <c r="F9">
        <v>263.13</v>
      </c>
      <c r="G9">
        <v>63.41</v>
      </c>
      <c r="H9">
        <v>49.51</v>
      </c>
    </row>
    <row r="10" spans="1:19" x14ac:dyDescent="0.25">
      <c r="A10" t="s">
        <v>6</v>
      </c>
      <c r="B10">
        <v>14.05</v>
      </c>
      <c r="C10">
        <v>14.05</v>
      </c>
      <c r="D10" s="4">
        <v>104.46</v>
      </c>
      <c r="E10" s="4">
        <v>77.180000000000007</v>
      </c>
      <c r="F10" s="4">
        <v>63.04</v>
      </c>
      <c r="G10" s="4">
        <v>76.37</v>
      </c>
      <c r="H10" s="4">
        <v>67.680000000000007</v>
      </c>
      <c r="I10" s="4"/>
      <c r="J10" s="4"/>
      <c r="K10" s="4"/>
      <c r="L10" s="4"/>
      <c r="M10" s="4"/>
    </row>
    <row r="11" spans="1:19" x14ac:dyDescent="0.25">
      <c r="A11" t="s">
        <v>52</v>
      </c>
      <c r="B11">
        <v>31.95</v>
      </c>
      <c r="C11">
        <v>15.24</v>
      </c>
      <c r="D11" s="4">
        <v>63.67</v>
      </c>
      <c r="E11" s="4">
        <v>82.62</v>
      </c>
      <c r="F11" s="4">
        <v>75.459999999999994</v>
      </c>
      <c r="G11" s="4">
        <v>58.78</v>
      </c>
      <c r="H11" s="4">
        <v>39.97</v>
      </c>
      <c r="I11" s="4"/>
      <c r="J11" s="4"/>
      <c r="K11" s="4"/>
      <c r="L11" s="4"/>
      <c r="M11" s="4"/>
    </row>
    <row r="12" spans="1:19" x14ac:dyDescent="0.25">
      <c r="A12" t="s">
        <v>53</v>
      </c>
      <c r="B12">
        <v>18.649999999999999</v>
      </c>
      <c r="C12">
        <v>17.91</v>
      </c>
      <c r="D12" s="4">
        <v>77.94</v>
      </c>
      <c r="E12" s="4">
        <v>75.78</v>
      </c>
      <c r="F12" s="4">
        <v>66.39</v>
      </c>
      <c r="G12" s="4">
        <v>69.709999999999994</v>
      </c>
      <c r="H12" s="4">
        <v>61.82</v>
      </c>
      <c r="I12" s="4"/>
    </row>
    <row r="13" spans="1:19" x14ac:dyDescent="0.25">
      <c r="A13" t="s">
        <v>89</v>
      </c>
      <c r="B13" s="1">
        <v>23.13</v>
      </c>
      <c r="C13" s="1">
        <v>7.25</v>
      </c>
      <c r="D13" s="4">
        <v>45.52</v>
      </c>
      <c r="E13" s="4">
        <v>54</v>
      </c>
      <c r="F13" s="4">
        <v>47.9</v>
      </c>
      <c r="G13" s="4">
        <v>43.39</v>
      </c>
      <c r="H13" s="4">
        <v>37.18</v>
      </c>
      <c r="I13" s="4"/>
    </row>
    <row r="14" spans="1:19" x14ac:dyDescent="0.25">
      <c r="A14" t="s">
        <v>130</v>
      </c>
      <c r="B14">
        <v>27</v>
      </c>
      <c r="C14">
        <v>27</v>
      </c>
      <c r="D14" s="4">
        <v>30.34</v>
      </c>
      <c r="E14" s="4">
        <v>28.75</v>
      </c>
      <c r="F14" s="4">
        <v>26.82</v>
      </c>
      <c r="G14" s="4">
        <v>22.74</v>
      </c>
      <c r="H14" s="4">
        <v>20.309999999999999</v>
      </c>
      <c r="I14" s="4"/>
    </row>
    <row r="15" spans="1:19" x14ac:dyDescent="0.25">
      <c r="A15" t="s">
        <v>131</v>
      </c>
      <c r="B15">
        <v>27.65</v>
      </c>
      <c r="C15">
        <v>17.78</v>
      </c>
      <c r="D15" s="4">
        <v>82.31</v>
      </c>
      <c r="E15" s="4">
        <v>85.61</v>
      </c>
      <c r="F15" s="4">
        <v>77.66</v>
      </c>
      <c r="G15" s="4">
        <v>76.56</v>
      </c>
      <c r="H15" s="4">
        <v>63.98</v>
      </c>
      <c r="I15" s="4"/>
    </row>
    <row r="16" spans="1:19" x14ac:dyDescent="0.25">
      <c r="A16" t="s">
        <v>132</v>
      </c>
      <c r="B16" s="1">
        <v>12.41</v>
      </c>
      <c r="C16" s="1">
        <v>9.6999999999999993</v>
      </c>
      <c r="D16" s="4">
        <v>102.86</v>
      </c>
      <c r="E16" s="4">
        <v>99.26</v>
      </c>
      <c r="F16" s="4">
        <v>85.28</v>
      </c>
      <c r="G16" s="4">
        <v>92.74</v>
      </c>
      <c r="H16" s="4">
        <v>80.86</v>
      </c>
      <c r="I16" s="4"/>
    </row>
    <row r="17" spans="1:13" x14ac:dyDescent="0.25">
      <c r="A17" t="s">
        <v>133</v>
      </c>
      <c r="B17">
        <v>21.93</v>
      </c>
      <c r="C17">
        <v>12.77</v>
      </c>
      <c r="D17" s="4">
        <v>79.849999999999994</v>
      </c>
      <c r="E17" s="4">
        <v>99.26</v>
      </c>
      <c r="F17" s="4">
        <v>85.28</v>
      </c>
      <c r="G17" s="4">
        <v>76.400000000000006</v>
      </c>
      <c r="H17" s="4">
        <v>66.28</v>
      </c>
      <c r="I17" s="4"/>
    </row>
    <row r="18" spans="1:13" x14ac:dyDescent="0.25">
      <c r="A18" t="s">
        <v>143</v>
      </c>
      <c r="B18">
        <v>44.73</v>
      </c>
      <c r="C18">
        <v>44.73</v>
      </c>
      <c r="D18" s="4">
        <v>121.64</v>
      </c>
      <c r="E18" s="4">
        <v>180.18</v>
      </c>
      <c r="F18" s="4">
        <v>179.26</v>
      </c>
      <c r="G18" s="4">
        <v>94.46</v>
      </c>
      <c r="H18" s="4">
        <v>42.83</v>
      </c>
      <c r="I18" s="4"/>
    </row>
    <row r="19" spans="1:13" x14ac:dyDescent="0.25">
      <c r="A19" t="s">
        <v>144</v>
      </c>
      <c r="B19">
        <v>50.26</v>
      </c>
      <c r="C19">
        <v>50.26</v>
      </c>
      <c r="D19" s="4">
        <v>137.61000000000001</v>
      </c>
      <c r="E19" s="4">
        <v>309.7</v>
      </c>
      <c r="F19" s="4">
        <v>308.19</v>
      </c>
      <c r="G19" s="4">
        <v>113.91</v>
      </c>
      <c r="H19" s="4">
        <v>50.24</v>
      </c>
      <c r="I19" s="4"/>
    </row>
    <row r="20" spans="1:13" x14ac:dyDescent="0.25">
      <c r="A20" t="s">
        <v>34</v>
      </c>
      <c r="B20" s="4">
        <v>7.76</v>
      </c>
      <c r="C20" s="4">
        <v>4.16</v>
      </c>
      <c r="D20" s="4">
        <v>116.75</v>
      </c>
      <c r="E20" s="4">
        <v>130.34</v>
      </c>
      <c r="F20" s="4">
        <v>119.57</v>
      </c>
      <c r="G20" s="4">
        <v>112.4</v>
      </c>
      <c r="H20" s="4">
        <v>90.31</v>
      </c>
      <c r="I20" s="4"/>
      <c r="J20" s="4"/>
      <c r="K20" s="4"/>
      <c r="L20" s="4"/>
      <c r="M20" s="4"/>
    </row>
    <row r="21" spans="1:13" x14ac:dyDescent="0.25">
      <c r="A21" t="s">
        <v>90</v>
      </c>
      <c r="B21">
        <v>18.88</v>
      </c>
      <c r="C21">
        <v>16.98</v>
      </c>
      <c r="D21" s="4">
        <v>85.81</v>
      </c>
      <c r="E21" s="4">
        <v>112.02</v>
      </c>
      <c r="F21" s="4">
        <v>103.38</v>
      </c>
      <c r="G21" s="4">
        <v>80.05</v>
      </c>
      <c r="H21" s="4">
        <v>72.040000000000006</v>
      </c>
      <c r="I21" s="4"/>
      <c r="J21" s="4"/>
      <c r="K21" s="4"/>
      <c r="L21" s="4"/>
      <c r="M21" s="4"/>
    </row>
    <row r="22" spans="1:13" x14ac:dyDescent="0.25">
      <c r="A22" t="s">
        <v>55</v>
      </c>
      <c r="B22">
        <v>9.1300000000000008</v>
      </c>
      <c r="C22">
        <v>8.7100000000000009</v>
      </c>
      <c r="D22" s="4">
        <v>102.2</v>
      </c>
      <c r="E22" s="4">
        <v>111.46</v>
      </c>
      <c r="F22" s="4">
        <v>106.18</v>
      </c>
      <c r="G22" s="4">
        <v>100.68</v>
      </c>
      <c r="H22" s="4">
        <v>71.959999999999994</v>
      </c>
      <c r="I22" s="4"/>
      <c r="J22" s="4"/>
      <c r="K22" s="4"/>
      <c r="L22" s="4"/>
      <c r="M22" s="4"/>
    </row>
    <row r="23" spans="1:13" x14ac:dyDescent="0.25">
      <c r="A23" t="s">
        <v>87</v>
      </c>
      <c r="B23">
        <v>8.57</v>
      </c>
      <c r="C23">
        <v>8.57</v>
      </c>
      <c r="D23" s="4">
        <v>129.93</v>
      </c>
      <c r="E23" s="4">
        <v>127.98</v>
      </c>
      <c r="F23" s="4">
        <v>119.79</v>
      </c>
      <c r="G23" s="4">
        <v>102.57</v>
      </c>
      <c r="H23" s="4">
        <v>54.99</v>
      </c>
    </row>
    <row r="24" spans="1:13" x14ac:dyDescent="0.25">
      <c r="A24" t="s">
        <v>86</v>
      </c>
      <c r="B24">
        <v>9.75</v>
      </c>
      <c r="C24">
        <v>7.74</v>
      </c>
      <c r="D24" s="4">
        <v>203.34</v>
      </c>
      <c r="E24" s="4">
        <v>249.41</v>
      </c>
      <c r="F24" s="4">
        <v>238.82</v>
      </c>
      <c r="G24" s="4">
        <v>198.66</v>
      </c>
      <c r="H24" s="4">
        <v>118.38</v>
      </c>
      <c r="I24" s="4"/>
      <c r="J24" s="4"/>
      <c r="K24" s="4"/>
      <c r="L24" s="4"/>
      <c r="M24" s="4"/>
    </row>
    <row r="25" spans="1:13" x14ac:dyDescent="0.25">
      <c r="A25" t="s">
        <v>124</v>
      </c>
      <c r="B25">
        <v>9.92</v>
      </c>
      <c r="C25">
        <v>9.92</v>
      </c>
      <c r="D25" s="4">
        <v>61.81</v>
      </c>
      <c r="E25" s="4">
        <v>53.98</v>
      </c>
      <c r="F25" s="4">
        <v>46.86</v>
      </c>
      <c r="G25" s="4">
        <v>52.3</v>
      </c>
      <c r="H25" s="4">
        <v>49.45</v>
      </c>
      <c r="I25" s="4"/>
      <c r="J25" s="4"/>
      <c r="K25" s="4"/>
      <c r="L25" s="4"/>
      <c r="M25" s="4"/>
    </row>
    <row r="26" spans="1:13" x14ac:dyDescent="0.25">
      <c r="A26" t="s">
        <v>74</v>
      </c>
      <c r="B26">
        <v>2.5</v>
      </c>
      <c r="C26">
        <v>2.5</v>
      </c>
      <c r="D26" s="3">
        <v>76.97</v>
      </c>
      <c r="E26" s="3">
        <v>78.83</v>
      </c>
      <c r="F26" s="3">
        <v>73.63</v>
      </c>
      <c r="G26" s="3">
        <v>75.89</v>
      </c>
      <c r="H26" s="3">
        <v>68.78</v>
      </c>
      <c r="I26" s="3"/>
      <c r="J26" s="3"/>
      <c r="K26" s="3"/>
      <c r="L26" s="3"/>
      <c r="M26" s="3"/>
    </row>
    <row r="27" spans="1:13" x14ac:dyDescent="0.25">
      <c r="A27" t="s">
        <v>80</v>
      </c>
      <c r="B27">
        <v>10.31</v>
      </c>
      <c r="C27">
        <v>10.31</v>
      </c>
      <c r="D27" s="3">
        <v>95.97</v>
      </c>
      <c r="E27" s="3">
        <v>98.29</v>
      </c>
      <c r="F27" s="3">
        <v>94.98</v>
      </c>
      <c r="G27" s="3">
        <v>94.46</v>
      </c>
      <c r="H27" s="3">
        <v>72.95</v>
      </c>
      <c r="I27" s="3"/>
      <c r="J27" s="3"/>
      <c r="K27" s="3"/>
      <c r="L27" s="3"/>
      <c r="M27" s="3"/>
    </row>
    <row r="28" spans="1:13" x14ac:dyDescent="0.25">
      <c r="A28" t="s">
        <v>125</v>
      </c>
      <c r="B28">
        <v>14.04</v>
      </c>
      <c r="C28">
        <v>14.04</v>
      </c>
      <c r="D28" s="3">
        <v>77.95</v>
      </c>
      <c r="E28" s="3">
        <v>76.63</v>
      </c>
      <c r="F28" s="3">
        <v>68.069999999999993</v>
      </c>
      <c r="G28" s="3">
        <v>72.94</v>
      </c>
      <c r="H28" s="3">
        <v>66.459999999999994</v>
      </c>
      <c r="I28" s="3"/>
      <c r="J28" s="3"/>
      <c r="K28" s="3"/>
      <c r="L28" s="3"/>
      <c r="M28" s="3"/>
    </row>
    <row r="29" spans="1:13" x14ac:dyDescent="0.25">
      <c r="A29" t="s">
        <v>139</v>
      </c>
      <c r="B29">
        <v>28.09</v>
      </c>
      <c r="C29">
        <v>28.09</v>
      </c>
      <c r="D29" s="3">
        <v>87.3</v>
      </c>
      <c r="E29" s="3">
        <v>59.32</v>
      </c>
      <c r="F29" s="3">
        <v>53.18</v>
      </c>
      <c r="G29" s="3">
        <v>57.65</v>
      </c>
      <c r="H29" s="3">
        <v>49.98</v>
      </c>
      <c r="I29" s="3"/>
      <c r="J29" s="3"/>
      <c r="K29" s="3"/>
      <c r="L29" s="3"/>
      <c r="M29" s="3"/>
    </row>
    <row r="30" spans="1:13" x14ac:dyDescent="0.25">
      <c r="A30" t="s">
        <v>134</v>
      </c>
      <c r="B30">
        <v>10.89</v>
      </c>
      <c r="C30">
        <v>10.26</v>
      </c>
      <c r="D30" s="3">
        <v>70.53</v>
      </c>
      <c r="E30" s="3">
        <v>70.27</v>
      </c>
      <c r="F30" s="3">
        <v>68.319999999999993</v>
      </c>
      <c r="G30" s="3">
        <v>69.62</v>
      </c>
      <c r="H30" s="3">
        <v>64.11</v>
      </c>
      <c r="I30" s="3"/>
      <c r="J30" s="3"/>
      <c r="K30" s="3"/>
      <c r="L30" s="3"/>
      <c r="M30" s="3"/>
    </row>
    <row r="31" spans="1:13" x14ac:dyDescent="0.25">
      <c r="A31" t="s">
        <v>135</v>
      </c>
      <c r="B31">
        <v>17.079999999999998</v>
      </c>
      <c r="C31">
        <v>17.079999999999998</v>
      </c>
      <c r="D31" s="3">
        <v>61.34</v>
      </c>
      <c r="E31" s="3">
        <v>46.26</v>
      </c>
      <c r="F31" s="3">
        <v>40.78</v>
      </c>
      <c r="G31" s="3">
        <v>44.77</v>
      </c>
      <c r="H31" s="3">
        <v>42.08</v>
      </c>
      <c r="I31" s="3"/>
      <c r="J31" s="3"/>
      <c r="K31" s="3"/>
      <c r="L31" s="3"/>
      <c r="M31" s="3"/>
    </row>
    <row r="32" spans="1:13" x14ac:dyDescent="0.25">
      <c r="A32" t="s">
        <v>136</v>
      </c>
      <c r="B32">
        <v>43.06</v>
      </c>
      <c r="C32">
        <v>43.06</v>
      </c>
      <c r="D32" s="3">
        <v>108.19</v>
      </c>
      <c r="E32" s="3">
        <v>88.81</v>
      </c>
      <c r="F32" s="3">
        <v>88.21</v>
      </c>
      <c r="G32" s="3">
        <v>56.07</v>
      </c>
      <c r="H32" s="3">
        <v>21.44</v>
      </c>
      <c r="I32" s="3"/>
    </row>
    <row r="33" spans="1:9" x14ac:dyDescent="0.25">
      <c r="A33" t="s">
        <v>137</v>
      </c>
      <c r="B33">
        <v>12.94</v>
      </c>
      <c r="C33">
        <v>12.94</v>
      </c>
      <c r="D33" s="3">
        <v>71.09</v>
      </c>
      <c r="E33" s="3">
        <v>69.95</v>
      </c>
      <c r="F33" s="3">
        <v>66.89</v>
      </c>
      <c r="G33" s="3">
        <v>69.16</v>
      </c>
      <c r="H33" s="3">
        <v>54.92</v>
      </c>
      <c r="I33" s="3"/>
    </row>
    <row r="34" spans="1:9" x14ac:dyDescent="0.25">
      <c r="A34" t="s">
        <v>138</v>
      </c>
      <c r="B34">
        <v>24.48</v>
      </c>
      <c r="C34">
        <v>24.48</v>
      </c>
      <c r="D34" s="3">
        <v>74.69</v>
      </c>
      <c r="E34" s="3">
        <v>71.72</v>
      </c>
      <c r="F34" s="3">
        <v>61.92</v>
      </c>
      <c r="G34" s="3">
        <v>66.430000000000007</v>
      </c>
      <c r="H34" s="3">
        <v>41.78</v>
      </c>
      <c r="I34" s="3"/>
    </row>
    <row r="35" spans="1:9" x14ac:dyDescent="0.25">
      <c r="A35" t="s">
        <v>140</v>
      </c>
      <c r="B35">
        <v>12.09</v>
      </c>
      <c r="C35">
        <v>12.09</v>
      </c>
      <c r="D35" s="3">
        <v>49.15</v>
      </c>
      <c r="E35" s="3">
        <v>32.56</v>
      </c>
      <c r="F35" s="3">
        <v>30.65</v>
      </c>
      <c r="G35" s="3">
        <v>29.92</v>
      </c>
      <c r="H35" s="3">
        <v>27.72</v>
      </c>
      <c r="I35" s="3"/>
    </row>
    <row r="36" spans="1:9" x14ac:dyDescent="0.25">
      <c r="A36" t="s">
        <v>141</v>
      </c>
      <c r="B36">
        <v>15.36</v>
      </c>
      <c r="C36">
        <v>15.36</v>
      </c>
      <c r="D36" s="3">
        <v>76.650000000000006</v>
      </c>
      <c r="E36" s="3">
        <v>68.48</v>
      </c>
      <c r="F36" s="3">
        <v>60.64</v>
      </c>
      <c r="G36" s="3">
        <v>67.040000000000006</v>
      </c>
      <c r="H36" s="3">
        <v>62.93</v>
      </c>
      <c r="I36" s="3"/>
    </row>
    <row r="37" spans="1:9" x14ac:dyDescent="0.25">
      <c r="A37" t="s">
        <v>42</v>
      </c>
      <c r="B37">
        <v>19.239999999999998</v>
      </c>
      <c r="C37">
        <v>19.239999999999998</v>
      </c>
      <c r="D37" s="3">
        <v>124.25</v>
      </c>
      <c r="E37" s="3">
        <v>111.06</v>
      </c>
      <c r="F37" s="3">
        <v>93.54</v>
      </c>
      <c r="G37" s="3">
        <v>108.62</v>
      </c>
      <c r="H37" s="3">
        <v>96.5</v>
      </c>
      <c r="I37" s="3"/>
    </row>
    <row r="38" spans="1:9" x14ac:dyDescent="0.25">
      <c r="A38" t="s">
        <v>83</v>
      </c>
      <c r="B38">
        <v>6.78</v>
      </c>
      <c r="C38">
        <v>6.04</v>
      </c>
      <c r="D38" s="3">
        <v>128.41</v>
      </c>
      <c r="E38" s="3">
        <v>129.62</v>
      </c>
      <c r="F38" s="3">
        <v>128.05000000000001</v>
      </c>
      <c r="G38" s="3">
        <v>128.18</v>
      </c>
      <c r="H38" s="3">
        <v>97.07</v>
      </c>
      <c r="I38" s="3"/>
    </row>
    <row r="39" spans="1:9" x14ac:dyDescent="0.25">
      <c r="A39" t="s">
        <v>84</v>
      </c>
      <c r="B39">
        <v>16.670000000000002</v>
      </c>
      <c r="C39">
        <v>16.670000000000002</v>
      </c>
      <c r="D39" s="3">
        <v>220.19</v>
      </c>
      <c r="E39" s="3">
        <v>171.86</v>
      </c>
      <c r="F39" s="3">
        <v>127.79</v>
      </c>
      <c r="G39" s="3">
        <v>153.22999999999999</v>
      </c>
      <c r="H39" s="3">
        <v>113.97</v>
      </c>
      <c r="I39" s="3"/>
    </row>
    <row r="40" spans="1:9" x14ac:dyDescent="0.25">
      <c r="A40" t="s">
        <v>92</v>
      </c>
      <c r="B40">
        <v>56.67</v>
      </c>
      <c r="C40">
        <v>50.75</v>
      </c>
      <c r="D40" s="3">
        <v>104.38</v>
      </c>
      <c r="E40" s="3">
        <v>315.88</v>
      </c>
      <c r="F40" s="3">
        <v>313.35000000000002</v>
      </c>
      <c r="G40" s="3">
        <v>104.38</v>
      </c>
      <c r="H40" s="3">
        <v>64.17</v>
      </c>
      <c r="I40" s="3"/>
    </row>
    <row r="41" spans="1:9" x14ac:dyDescent="0.25">
      <c r="A41" t="s">
        <v>123</v>
      </c>
      <c r="B41">
        <v>26.85</v>
      </c>
      <c r="C41">
        <v>26.85</v>
      </c>
      <c r="D41" s="3">
        <v>141.58000000000001</v>
      </c>
      <c r="E41" s="3">
        <v>141.71</v>
      </c>
      <c r="F41" s="3">
        <v>141.61000000000001</v>
      </c>
      <c r="G41" s="3">
        <v>141.54</v>
      </c>
      <c r="H41" s="3">
        <v>94.78</v>
      </c>
      <c r="I41" s="3"/>
    </row>
    <row r="42" spans="1:9" x14ac:dyDescent="0.25">
      <c r="A42" t="s">
        <v>122</v>
      </c>
      <c r="B42">
        <v>40.700000000000003</v>
      </c>
      <c r="C42">
        <v>29.12</v>
      </c>
      <c r="D42" s="3">
        <v>106.12</v>
      </c>
      <c r="E42" s="3">
        <v>196.6</v>
      </c>
      <c r="F42" s="3">
        <v>190.2</v>
      </c>
      <c r="G42" s="3">
        <v>102.63</v>
      </c>
      <c r="H42" s="3">
        <v>69.08</v>
      </c>
      <c r="I42" s="3"/>
    </row>
    <row r="43" spans="1:9" x14ac:dyDescent="0.25">
      <c r="A43" t="s">
        <v>98</v>
      </c>
      <c r="B43">
        <v>17.45</v>
      </c>
      <c r="C43">
        <v>17.45</v>
      </c>
      <c r="D43" s="3">
        <v>126.49</v>
      </c>
      <c r="E43" s="3">
        <v>119.15</v>
      </c>
      <c r="F43" s="3">
        <v>104.21</v>
      </c>
      <c r="G43" s="3">
        <v>105.93</v>
      </c>
      <c r="H43" s="3">
        <v>63.23</v>
      </c>
      <c r="I43" s="3"/>
    </row>
    <row r="44" spans="1:9" x14ac:dyDescent="0.25">
      <c r="A44" t="s">
        <v>71</v>
      </c>
      <c r="B44">
        <v>6.98</v>
      </c>
      <c r="C44">
        <v>6.98</v>
      </c>
      <c r="D44" s="3">
        <v>97.31</v>
      </c>
      <c r="E44" s="3">
        <v>92.81</v>
      </c>
      <c r="F44" s="3">
        <v>84.92</v>
      </c>
      <c r="G44" s="3">
        <v>91.87</v>
      </c>
      <c r="H44" s="3">
        <v>77.709999999999994</v>
      </c>
      <c r="I44" s="3"/>
    </row>
    <row r="45" spans="1:9" x14ac:dyDescent="0.25">
      <c r="A45" t="s">
        <v>14</v>
      </c>
      <c r="B45">
        <v>24.52</v>
      </c>
      <c r="C45">
        <v>24.52</v>
      </c>
      <c r="D45" s="3">
        <v>155.01</v>
      </c>
      <c r="E45" s="3">
        <v>76.099999999999994</v>
      </c>
      <c r="F45" s="3">
        <v>66.59</v>
      </c>
      <c r="G45" s="3">
        <v>73.989999999999995</v>
      </c>
      <c r="H45" s="3">
        <v>67.22</v>
      </c>
      <c r="I45" s="3"/>
    </row>
    <row r="46" spans="1:9" x14ac:dyDescent="0.25">
      <c r="A46" t="s">
        <v>4</v>
      </c>
      <c r="B46">
        <v>22.26</v>
      </c>
      <c r="C46">
        <v>22.26</v>
      </c>
      <c r="D46" s="3">
        <v>142.88999999999999</v>
      </c>
      <c r="E46" s="3">
        <v>118.98</v>
      </c>
      <c r="F46" s="3">
        <v>103.82</v>
      </c>
      <c r="G46" s="3">
        <v>114.63</v>
      </c>
      <c r="H46" s="3">
        <v>78.91</v>
      </c>
      <c r="I46" s="3"/>
    </row>
    <row r="47" spans="1:9" x14ac:dyDescent="0.25">
      <c r="A47" t="s">
        <v>72</v>
      </c>
      <c r="B47">
        <v>3.64</v>
      </c>
      <c r="C47">
        <v>3.15</v>
      </c>
      <c r="D47" s="3">
        <v>60.4</v>
      </c>
      <c r="E47" s="3">
        <v>60.7</v>
      </c>
      <c r="F47" s="3">
        <v>59.63</v>
      </c>
      <c r="G47" s="3">
        <v>60.26</v>
      </c>
      <c r="H47" s="3">
        <v>58.11</v>
      </c>
      <c r="I47" s="3"/>
    </row>
    <row r="48" spans="1:9" x14ac:dyDescent="0.25">
      <c r="A48" t="s">
        <v>99</v>
      </c>
      <c r="B48">
        <v>7.32</v>
      </c>
      <c r="C48">
        <v>7.32</v>
      </c>
      <c r="D48" s="3">
        <v>88.91</v>
      </c>
      <c r="E48" s="3">
        <v>87.68</v>
      </c>
      <c r="F48" s="3">
        <v>84.86</v>
      </c>
      <c r="G48" s="3">
        <v>87.49</v>
      </c>
      <c r="H48" s="3">
        <v>75.19</v>
      </c>
      <c r="I48" s="3"/>
    </row>
    <row r="49" spans="1:13" x14ac:dyDescent="0.25">
      <c r="A49" t="s">
        <v>176</v>
      </c>
      <c r="B49">
        <v>26.61</v>
      </c>
      <c r="C49">
        <v>26.61</v>
      </c>
      <c r="D49" s="3">
        <v>121.5</v>
      </c>
      <c r="E49" s="3">
        <v>156.24</v>
      </c>
      <c r="F49" s="3">
        <v>101.95</v>
      </c>
      <c r="G49" s="3">
        <v>117.51</v>
      </c>
      <c r="H49" s="3">
        <v>74.89</v>
      </c>
      <c r="I49" s="3"/>
    </row>
    <row r="50" spans="1:13" x14ac:dyDescent="0.25">
      <c r="A50" t="s">
        <v>155</v>
      </c>
      <c r="B50">
        <v>55.13</v>
      </c>
      <c r="C50">
        <v>48.99</v>
      </c>
      <c r="D50" s="3">
        <v>126.66</v>
      </c>
      <c r="E50" s="3">
        <v>263</v>
      </c>
      <c r="F50" s="3">
        <v>110.64</v>
      </c>
      <c r="G50" s="3">
        <v>126.15</v>
      </c>
      <c r="H50" s="3">
        <v>87.77</v>
      </c>
      <c r="I50" s="3"/>
    </row>
    <row r="51" spans="1:13" x14ac:dyDescent="0.25">
      <c r="A51" t="s">
        <v>5</v>
      </c>
      <c r="B51">
        <v>25.23</v>
      </c>
      <c r="C51">
        <v>25.18</v>
      </c>
      <c r="D51" s="3">
        <v>86.26</v>
      </c>
      <c r="E51" s="3">
        <v>86.01</v>
      </c>
      <c r="F51" s="3">
        <v>85.46</v>
      </c>
      <c r="G51" s="3">
        <v>85.78</v>
      </c>
      <c r="H51" s="3">
        <v>55.37</v>
      </c>
      <c r="I51" s="3"/>
    </row>
    <row r="52" spans="1:13" x14ac:dyDescent="0.25">
      <c r="A52" t="s">
        <v>100</v>
      </c>
      <c r="B52">
        <v>22.01</v>
      </c>
      <c r="C52">
        <v>20.010000000000002</v>
      </c>
      <c r="D52" s="3">
        <v>88.33</v>
      </c>
      <c r="E52" s="3">
        <v>85.6</v>
      </c>
      <c r="F52" s="3">
        <v>80.64</v>
      </c>
      <c r="G52" s="3">
        <v>83.41</v>
      </c>
      <c r="H52" s="3">
        <v>48.97</v>
      </c>
      <c r="I52" s="3"/>
    </row>
    <row r="53" spans="1:13" x14ac:dyDescent="0.25">
      <c r="A53" t="s">
        <v>101</v>
      </c>
      <c r="B53">
        <v>20.46</v>
      </c>
      <c r="C53">
        <v>20.46</v>
      </c>
      <c r="D53" s="3">
        <v>57.7</v>
      </c>
      <c r="E53" s="3">
        <v>55.74</v>
      </c>
      <c r="F53" s="3">
        <v>53.37</v>
      </c>
      <c r="G53" s="3">
        <v>55.13</v>
      </c>
      <c r="H53" s="3">
        <v>43.56</v>
      </c>
      <c r="I53" s="3"/>
    </row>
    <row r="54" spans="1:13" x14ac:dyDescent="0.25">
      <c r="A54" t="s">
        <v>102</v>
      </c>
      <c r="B54">
        <v>19.3</v>
      </c>
      <c r="C54">
        <v>19.3</v>
      </c>
      <c r="D54" s="3">
        <v>77.8</v>
      </c>
      <c r="E54" s="3">
        <v>76.75</v>
      </c>
      <c r="F54" s="3">
        <v>74.790000000000006</v>
      </c>
      <c r="G54" s="3">
        <v>75.86</v>
      </c>
      <c r="H54" s="3">
        <v>50.15</v>
      </c>
      <c r="I54" s="3"/>
    </row>
    <row r="55" spans="1:13" x14ac:dyDescent="0.25">
      <c r="A55" t="s">
        <v>70</v>
      </c>
      <c r="B55">
        <v>21.81</v>
      </c>
      <c r="C55">
        <v>21.22</v>
      </c>
      <c r="D55" s="3">
        <v>73</v>
      </c>
      <c r="E55" s="3">
        <v>75.81</v>
      </c>
      <c r="F55" s="3">
        <v>71.87</v>
      </c>
      <c r="G55" s="3">
        <v>72.77</v>
      </c>
      <c r="H55" s="3">
        <v>52.09</v>
      </c>
      <c r="I55" s="3"/>
    </row>
    <row r="56" spans="1:13" x14ac:dyDescent="0.25">
      <c r="A56" t="s">
        <v>10</v>
      </c>
      <c r="B56">
        <v>25.77</v>
      </c>
      <c r="C56">
        <v>25.77</v>
      </c>
      <c r="D56" s="3">
        <v>35.75</v>
      </c>
      <c r="E56" s="3">
        <v>33.770000000000003</v>
      </c>
      <c r="F56" s="3">
        <v>29.77</v>
      </c>
      <c r="G56" s="3">
        <v>32.340000000000003</v>
      </c>
      <c r="H56" s="3">
        <v>21.74</v>
      </c>
      <c r="I56" s="3"/>
    </row>
    <row r="57" spans="1:13" x14ac:dyDescent="0.25">
      <c r="A57" t="s">
        <v>142</v>
      </c>
      <c r="B57">
        <v>40.159999999999997</v>
      </c>
      <c r="C57">
        <v>18.43</v>
      </c>
      <c r="D57" s="3">
        <v>55.67</v>
      </c>
      <c r="E57" s="3">
        <v>122.34</v>
      </c>
      <c r="F57" s="3">
        <v>52.75</v>
      </c>
      <c r="G57" s="3">
        <v>55.06</v>
      </c>
      <c r="H57" s="3">
        <v>42.15</v>
      </c>
      <c r="I57" s="3"/>
    </row>
    <row r="58" spans="1:13" x14ac:dyDescent="0.25">
      <c r="A58" t="s">
        <v>151</v>
      </c>
      <c r="B58">
        <v>17.03</v>
      </c>
      <c r="C58">
        <v>17.03</v>
      </c>
      <c r="D58" s="3">
        <v>91.54</v>
      </c>
      <c r="E58" s="3">
        <v>79.39</v>
      </c>
      <c r="F58" s="3">
        <v>57.84</v>
      </c>
      <c r="G58" s="3">
        <v>65.87</v>
      </c>
      <c r="H58" s="3">
        <v>42.93</v>
      </c>
      <c r="I58" s="3"/>
    </row>
    <row r="59" spans="1:13" x14ac:dyDescent="0.25">
      <c r="A59" t="s">
        <v>152</v>
      </c>
      <c r="B59">
        <v>14.81</v>
      </c>
      <c r="C59">
        <v>14.81</v>
      </c>
      <c r="D59" s="3">
        <v>127.42</v>
      </c>
      <c r="E59" s="3">
        <v>129.76</v>
      </c>
      <c r="F59" s="3">
        <v>89.78</v>
      </c>
      <c r="G59" s="3">
        <v>102.81</v>
      </c>
      <c r="H59" s="3">
        <v>62.12</v>
      </c>
      <c r="I59" s="3"/>
    </row>
    <row r="60" spans="1:13" x14ac:dyDescent="0.25">
      <c r="A60" t="s">
        <v>153</v>
      </c>
      <c r="B60">
        <v>70.09</v>
      </c>
      <c r="C60">
        <v>36.909999999999997</v>
      </c>
      <c r="D60" s="3">
        <v>64.930000000000007</v>
      </c>
      <c r="E60" s="3">
        <v>147.68</v>
      </c>
      <c r="F60" s="3">
        <v>50.77</v>
      </c>
      <c r="G60" s="3">
        <v>62.98</v>
      </c>
      <c r="H60" s="3">
        <v>48.06</v>
      </c>
      <c r="I60" s="3"/>
    </row>
    <row r="61" spans="1:13" x14ac:dyDescent="0.25">
      <c r="A61" t="s">
        <v>154</v>
      </c>
      <c r="B61">
        <v>14.66</v>
      </c>
      <c r="C61">
        <v>14.09</v>
      </c>
      <c r="D61" s="3">
        <v>192.28</v>
      </c>
      <c r="E61" s="3">
        <v>222.09</v>
      </c>
      <c r="F61" s="3">
        <v>161.63999999999999</v>
      </c>
      <c r="G61" s="3">
        <v>186.46</v>
      </c>
      <c r="H61" s="3">
        <v>140.21</v>
      </c>
      <c r="I61" s="3"/>
    </row>
    <row r="62" spans="1:13" x14ac:dyDescent="0.25">
      <c r="A62" s="1" t="s">
        <v>81</v>
      </c>
      <c r="B62" s="1"/>
      <c r="C62" s="1"/>
      <c r="D62" s="1">
        <f>AVERAGE(D2:D61)</f>
        <v>94.735166666666657</v>
      </c>
      <c r="E62" s="1">
        <f>AVERAGE(E2:E61)</f>
        <v>116.8481666666667</v>
      </c>
      <c r="F62" s="1">
        <f>AVERAGE(F2:F61)</f>
        <v>102.63833333333336</v>
      </c>
      <c r="G62" s="1">
        <f>AVERAGE(G2:G61)</f>
        <v>83.467500000000001</v>
      </c>
      <c r="H62" s="1">
        <f>AVERAGE(H2:H61)</f>
        <v>62.24083333333332</v>
      </c>
      <c r="I62" s="1"/>
      <c r="J62" s="1"/>
      <c r="K62" s="1"/>
      <c r="L62" s="1"/>
      <c r="M62" s="1"/>
    </row>
    <row r="63" spans="1:13" x14ac:dyDescent="0.25">
      <c r="A63" s="1" t="s">
        <v>159</v>
      </c>
      <c r="B63" s="1"/>
      <c r="C63" s="1"/>
      <c r="D63" s="1">
        <f>MEDIAN(D2:D61)</f>
        <v>86.78</v>
      </c>
      <c r="E63" s="1">
        <f>MEDIAN(E2:E61)</f>
        <v>93.175000000000011</v>
      </c>
      <c r="F63" s="1">
        <f>MEDIAN(F2:F61)</f>
        <v>84.89</v>
      </c>
      <c r="G63" s="1">
        <f>MEDIAN(G2:G61)</f>
        <v>76.13</v>
      </c>
      <c r="H63" s="1">
        <f>MEDIAN(H2:H61)</f>
        <v>62.524999999999999</v>
      </c>
      <c r="I63" s="1"/>
      <c r="J63" s="1"/>
      <c r="K63" s="1"/>
      <c r="L63" s="1"/>
      <c r="M63" s="1"/>
    </row>
    <row r="64" spans="1:13" x14ac:dyDescent="0.25">
      <c r="D64" s="4"/>
      <c r="E64" s="4"/>
      <c r="F64" s="4"/>
      <c r="G64" s="4"/>
      <c r="H64" s="4"/>
    </row>
    <row r="65" spans="1:13" x14ac:dyDescent="0.25">
      <c r="A65" s="1" t="s">
        <v>18</v>
      </c>
      <c r="B65" s="1" t="s">
        <v>169</v>
      </c>
      <c r="C65" s="1" t="s">
        <v>170</v>
      </c>
      <c r="D65" s="5" t="s">
        <v>168</v>
      </c>
      <c r="E65" s="5" t="s">
        <v>157</v>
      </c>
      <c r="F65" s="5" t="s">
        <v>158</v>
      </c>
      <c r="G65" s="5" t="s">
        <v>167</v>
      </c>
      <c r="H65" s="5" t="s">
        <v>166</v>
      </c>
      <c r="I65" s="5"/>
      <c r="J65" s="5"/>
      <c r="K65" s="5"/>
      <c r="L65" s="5"/>
      <c r="M65" s="5"/>
    </row>
    <row r="66" spans="1:13" x14ac:dyDescent="0.25">
      <c r="A66" s="2" t="s">
        <v>156</v>
      </c>
      <c r="B66" s="2">
        <v>18.75</v>
      </c>
      <c r="C66" s="2">
        <v>17.37</v>
      </c>
      <c r="D66" s="4">
        <v>96.62</v>
      </c>
      <c r="E66" s="4">
        <v>95.53</v>
      </c>
      <c r="F66" s="4">
        <v>84.93</v>
      </c>
      <c r="G66" s="4">
        <v>89.52</v>
      </c>
      <c r="H66" s="4">
        <v>77.599999999999994</v>
      </c>
      <c r="I66" s="4"/>
      <c r="J66" s="4"/>
      <c r="K66" s="4"/>
      <c r="L66" s="4"/>
      <c r="M66" s="4"/>
    </row>
    <row r="67" spans="1:13" x14ac:dyDescent="0.25">
      <c r="A67" s="2" t="s">
        <v>114</v>
      </c>
      <c r="B67" s="2">
        <v>10.82</v>
      </c>
      <c r="C67" s="2">
        <v>10.82</v>
      </c>
      <c r="D67" s="4">
        <v>108.46</v>
      </c>
      <c r="E67" s="4">
        <v>110.01</v>
      </c>
      <c r="F67" s="4">
        <v>108.59</v>
      </c>
      <c r="G67" s="4">
        <v>108.10899999999999</v>
      </c>
      <c r="H67" s="4">
        <v>81.53</v>
      </c>
      <c r="I67" s="4"/>
    </row>
    <row r="68" spans="1:13" x14ac:dyDescent="0.25">
      <c r="A68" s="2" t="s">
        <v>115</v>
      </c>
      <c r="B68" s="7">
        <v>70.13</v>
      </c>
      <c r="C68" s="7">
        <v>11.56</v>
      </c>
      <c r="D68" s="4">
        <v>148.63</v>
      </c>
      <c r="E68" s="4">
        <v>148.63</v>
      </c>
      <c r="F68" s="4">
        <v>147.46</v>
      </c>
      <c r="G68" s="4">
        <v>52.92</v>
      </c>
      <c r="H68" s="4">
        <v>47.9</v>
      </c>
      <c r="I68" s="4"/>
    </row>
    <row r="69" spans="1:13" x14ac:dyDescent="0.25">
      <c r="A69" s="2" t="s">
        <v>116</v>
      </c>
      <c r="B69" s="7">
        <v>14.08</v>
      </c>
      <c r="C69" s="7">
        <v>10.78</v>
      </c>
      <c r="D69" s="4">
        <v>139.47</v>
      </c>
      <c r="E69" s="4">
        <v>131.37</v>
      </c>
      <c r="F69" s="4">
        <v>116.22</v>
      </c>
      <c r="G69" s="4">
        <v>129.49</v>
      </c>
      <c r="H69" s="4">
        <v>109.02</v>
      </c>
      <c r="I69" s="4"/>
    </row>
    <row r="70" spans="1:13" x14ac:dyDescent="0.25">
      <c r="A70" s="2" t="s">
        <v>117</v>
      </c>
      <c r="B70" s="2">
        <v>9.01</v>
      </c>
      <c r="C70" s="2">
        <v>8.0399999999999991</v>
      </c>
      <c r="D70" s="4">
        <v>99.28</v>
      </c>
      <c r="E70" s="4">
        <v>101.14</v>
      </c>
      <c r="F70" s="4">
        <v>97.73</v>
      </c>
      <c r="G70" s="4">
        <v>98.64</v>
      </c>
      <c r="H70" s="4">
        <v>87.17</v>
      </c>
      <c r="I70" s="4"/>
    </row>
    <row r="71" spans="1:13" x14ac:dyDescent="0.25">
      <c r="A71" s="2" t="s">
        <v>118</v>
      </c>
      <c r="B71" s="1">
        <v>29.58</v>
      </c>
      <c r="C71" s="1">
        <v>9.98</v>
      </c>
      <c r="D71" s="4">
        <v>102.01</v>
      </c>
      <c r="E71" s="4">
        <v>122.72</v>
      </c>
      <c r="F71" s="4">
        <v>108.29</v>
      </c>
      <c r="G71" s="4">
        <v>93.05</v>
      </c>
      <c r="H71" s="4">
        <v>71.319999999999993</v>
      </c>
      <c r="I71" s="4"/>
    </row>
    <row r="72" spans="1:13" x14ac:dyDescent="0.25">
      <c r="A72" s="2" t="s">
        <v>119</v>
      </c>
      <c r="B72" s="2">
        <v>14.23</v>
      </c>
      <c r="C72" s="2">
        <v>14.23</v>
      </c>
      <c r="D72" s="4">
        <v>120.13</v>
      </c>
      <c r="E72" s="4">
        <v>131.34</v>
      </c>
      <c r="F72" s="4">
        <v>121.77</v>
      </c>
      <c r="G72" s="4">
        <v>114.69</v>
      </c>
      <c r="H72" s="4">
        <v>85.16</v>
      </c>
      <c r="I72" s="4"/>
    </row>
    <row r="73" spans="1:13" x14ac:dyDescent="0.25">
      <c r="A73" s="2" t="s">
        <v>49</v>
      </c>
      <c r="B73" s="2">
        <v>43.55</v>
      </c>
      <c r="C73" s="2">
        <v>32.979999999999997</v>
      </c>
      <c r="D73" s="4">
        <v>143.22999999999999</v>
      </c>
      <c r="E73" s="4">
        <v>200.07</v>
      </c>
      <c r="F73" s="4">
        <v>190.64</v>
      </c>
      <c r="G73" s="4">
        <v>140.59</v>
      </c>
      <c r="H73" s="4">
        <v>99.45</v>
      </c>
      <c r="I73" s="4"/>
    </row>
    <row r="74" spans="1:13" x14ac:dyDescent="0.25">
      <c r="A74" s="2" t="s">
        <v>62</v>
      </c>
      <c r="B74" s="2">
        <v>23.09</v>
      </c>
      <c r="C74" s="2">
        <v>21.24</v>
      </c>
      <c r="D74" s="4">
        <v>209.33</v>
      </c>
      <c r="E74" s="4">
        <v>191.95</v>
      </c>
      <c r="F74" s="4">
        <v>166.72</v>
      </c>
      <c r="G74" s="4">
        <v>187.13</v>
      </c>
      <c r="H74" s="4">
        <v>125.81</v>
      </c>
      <c r="I74" s="4"/>
    </row>
    <row r="75" spans="1:13" x14ac:dyDescent="0.25">
      <c r="A75" s="2" t="s">
        <v>88</v>
      </c>
      <c r="B75" s="2">
        <v>38</v>
      </c>
      <c r="C75" s="2">
        <v>30.58</v>
      </c>
      <c r="D75" s="4">
        <v>145.28</v>
      </c>
      <c r="E75" s="4">
        <v>173.37</v>
      </c>
      <c r="F75" s="4">
        <v>155</v>
      </c>
      <c r="G75" s="4">
        <v>138.91999999999999</v>
      </c>
      <c r="H75" s="4">
        <v>100.92</v>
      </c>
      <c r="I75" s="4"/>
    </row>
    <row r="76" spans="1:13" x14ac:dyDescent="0.25">
      <c r="A76" s="2" t="s">
        <v>177</v>
      </c>
      <c r="B76" s="2"/>
      <c r="C76" s="2"/>
      <c r="D76" s="4"/>
      <c r="E76" s="4"/>
      <c r="F76" s="4"/>
      <c r="G76" s="4"/>
      <c r="H76" s="4">
        <v>120.22</v>
      </c>
      <c r="I76" s="4"/>
    </row>
    <row r="77" spans="1:13" x14ac:dyDescent="0.25">
      <c r="A77" t="s">
        <v>31</v>
      </c>
      <c r="B77">
        <v>12.76</v>
      </c>
      <c r="C77">
        <v>12.75</v>
      </c>
      <c r="D77" s="3">
        <v>158</v>
      </c>
      <c r="E77" s="3">
        <v>158.63</v>
      </c>
      <c r="F77" s="3">
        <v>157.43</v>
      </c>
      <c r="G77" s="3">
        <v>157.68</v>
      </c>
      <c r="H77" s="3">
        <v>105.51</v>
      </c>
      <c r="I77" s="3"/>
      <c r="J77" s="3"/>
      <c r="K77" s="3"/>
      <c r="L77" s="3"/>
      <c r="M77" s="3"/>
    </row>
    <row r="78" spans="1:13" x14ac:dyDescent="0.25">
      <c r="A78" t="s">
        <v>33</v>
      </c>
      <c r="B78">
        <v>32.08</v>
      </c>
      <c r="C78">
        <v>26.02</v>
      </c>
      <c r="D78" s="4">
        <v>182.91</v>
      </c>
      <c r="E78" s="4">
        <v>165.14</v>
      </c>
      <c r="F78" s="4">
        <v>136.44999999999999</v>
      </c>
      <c r="G78" s="4">
        <v>161.94</v>
      </c>
      <c r="H78" s="4">
        <v>116.68</v>
      </c>
      <c r="I78" s="4"/>
      <c r="J78" s="4"/>
      <c r="K78" s="4"/>
      <c r="L78" s="4"/>
      <c r="M78" s="4"/>
    </row>
    <row r="79" spans="1:13" x14ac:dyDescent="0.25">
      <c r="A79" t="s">
        <v>41</v>
      </c>
      <c r="B79">
        <v>45</v>
      </c>
      <c r="C79">
        <v>42.67</v>
      </c>
      <c r="D79" s="4">
        <v>37.22</v>
      </c>
      <c r="E79" s="4">
        <v>39.01</v>
      </c>
      <c r="F79" s="4">
        <v>35.78</v>
      </c>
      <c r="G79" s="4">
        <v>34.96</v>
      </c>
      <c r="H79" s="4">
        <v>22.07</v>
      </c>
      <c r="I79" s="4"/>
      <c r="J79" s="4"/>
      <c r="K79" s="4"/>
      <c r="L79" s="4"/>
      <c r="M79" s="4"/>
    </row>
    <row r="80" spans="1:13" x14ac:dyDescent="0.25">
      <c r="A80" s="2" t="s">
        <v>60</v>
      </c>
      <c r="B80" s="2">
        <v>17.16</v>
      </c>
      <c r="C80" s="2">
        <v>13.07</v>
      </c>
      <c r="D80" s="4">
        <v>221.84</v>
      </c>
      <c r="E80" s="4">
        <v>256.7</v>
      </c>
      <c r="F80" s="4">
        <v>243.95</v>
      </c>
      <c r="G80" s="4">
        <v>217.8</v>
      </c>
      <c r="H80" s="4">
        <v>115.22</v>
      </c>
      <c r="I80" s="4"/>
    </row>
    <row r="81" spans="1:9" x14ac:dyDescent="0.25">
      <c r="A81" t="s">
        <v>97</v>
      </c>
      <c r="B81" s="2">
        <v>72.37</v>
      </c>
      <c r="C81" s="2">
        <v>42.85</v>
      </c>
      <c r="D81" s="4">
        <v>145.94999999999999</v>
      </c>
      <c r="E81" s="4">
        <v>158.13999999999999</v>
      </c>
      <c r="F81" s="4">
        <v>149.22</v>
      </c>
      <c r="G81" s="4">
        <v>105.52</v>
      </c>
      <c r="H81" s="4">
        <v>83.96</v>
      </c>
      <c r="I81" s="4"/>
    </row>
    <row r="82" spans="1:9" x14ac:dyDescent="0.25">
      <c r="A82" t="s">
        <v>73</v>
      </c>
      <c r="B82" s="7">
        <v>44.36</v>
      </c>
      <c r="C82" s="7">
        <v>12.96</v>
      </c>
      <c r="D82" s="4">
        <v>215.43</v>
      </c>
      <c r="E82" s="4">
        <v>178.58</v>
      </c>
      <c r="F82" s="4">
        <v>139.72</v>
      </c>
      <c r="G82" s="4">
        <v>163.21</v>
      </c>
      <c r="H82" s="4">
        <v>143.4</v>
      </c>
      <c r="I82" s="4"/>
    </row>
    <row r="83" spans="1:9" x14ac:dyDescent="0.25">
      <c r="A83" t="s">
        <v>40</v>
      </c>
      <c r="B83" s="2">
        <v>8.2899999999999991</v>
      </c>
      <c r="C83" s="2">
        <v>6.12</v>
      </c>
      <c r="D83" s="4">
        <v>184.54</v>
      </c>
      <c r="E83" s="4">
        <v>175.38</v>
      </c>
      <c r="F83" s="4">
        <v>161.29</v>
      </c>
      <c r="G83" s="4">
        <v>174.7</v>
      </c>
      <c r="H83" s="4">
        <v>125.81</v>
      </c>
      <c r="I83" s="4"/>
    </row>
    <row r="84" spans="1:9" x14ac:dyDescent="0.25">
      <c r="A84" t="s">
        <v>58</v>
      </c>
      <c r="B84" s="2">
        <v>15.57</v>
      </c>
      <c r="C84" s="2">
        <v>15.57</v>
      </c>
      <c r="D84" s="4">
        <v>194.71</v>
      </c>
      <c r="E84" s="4">
        <v>183.81</v>
      </c>
      <c r="F84" s="4">
        <v>170.51</v>
      </c>
      <c r="G84" s="4">
        <v>183.29</v>
      </c>
      <c r="H84" s="4">
        <v>125.31</v>
      </c>
      <c r="I84" s="4"/>
    </row>
    <row r="85" spans="1:9" x14ac:dyDescent="0.25">
      <c r="A85" t="s">
        <v>59</v>
      </c>
      <c r="B85" s="2">
        <v>12.46</v>
      </c>
      <c r="C85" s="2">
        <v>12.46</v>
      </c>
      <c r="D85" s="4">
        <v>218.35</v>
      </c>
      <c r="E85" s="4">
        <v>213.94</v>
      </c>
      <c r="F85" s="4">
        <v>207.7</v>
      </c>
      <c r="G85" s="4">
        <v>213.68</v>
      </c>
      <c r="H85" s="4">
        <v>131.22</v>
      </c>
      <c r="I85" s="4"/>
    </row>
    <row r="86" spans="1:9" x14ac:dyDescent="0.25">
      <c r="A86" t="s">
        <v>75</v>
      </c>
      <c r="B86" s="2">
        <v>37.03</v>
      </c>
      <c r="C86" s="2">
        <v>36.39</v>
      </c>
      <c r="D86" s="4">
        <v>289.25</v>
      </c>
      <c r="E86" s="4">
        <v>178.16</v>
      </c>
      <c r="F86" s="4">
        <v>144.77000000000001</v>
      </c>
      <c r="G86" s="4">
        <v>170.24</v>
      </c>
      <c r="H86" s="4">
        <v>150.30000000000001</v>
      </c>
      <c r="I86" s="4"/>
    </row>
    <row r="87" spans="1:9" x14ac:dyDescent="0.25">
      <c r="A87" t="s">
        <v>76</v>
      </c>
      <c r="B87" s="2">
        <v>52.28</v>
      </c>
      <c r="C87" s="2">
        <v>33.49</v>
      </c>
      <c r="D87" s="4">
        <v>324.23</v>
      </c>
      <c r="E87" s="4">
        <v>185.04</v>
      </c>
      <c r="F87" s="4">
        <v>161.76</v>
      </c>
      <c r="G87" s="4">
        <v>175.83</v>
      </c>
      <c r="H87" s="4">
        <v>164.72</v>
      </c>
      <c r="I87" s="4"/>
    </row>
    <row r="88" spans="1:9" x14ac:dyDescent="0.25">
      <c r="A88" t="s">
        <v>77</v>
      </c>
      <c r="B88" s="2">
        <v>58.94</v>
      </c>
      <c r="C88" s="2">
        <v>26.13</v>
      </c>
      <c r="D88" s="4">
        <v>279.02</v>
      </c>
      <c r="E88" s="4">
        <v>186.84</v>
      </c>
      <c r="F88" s="4">
        <v>164.77</v>
      </c>
      <c r="G88" s="4">
        <v>173.54</v>
      </c>
      <c r="H88" s="4">
        <v>159.46</v>
      </c>
      <c r="I88" s="4"/>
    </row>
    <row r="89" spans="1:9" x14ac:dyDescent="0.25">
      <c r="A89" t="s">
        <v>78</v>
      </c>
      <c r="B89" s="2">
        <v>19.95</v>
      </c>
      <c r="C89" s="2">
        <v>17.05</v>
      </c>
      <c r="D89" s="3">
        <v>128.30000000000001</v>
      </c>
      <c r="E89" s="3">
        <v>117.94</v>
      </c>
      <c r="F89" s="3">
        <v>99.38</v>
      </c>
      <c r="G89" s="3">
        <v>113.92</v>
      </c>
      <c r="H89" s="3">
        <v>105.8</v>
      </c>
      <c r="I89" s="3"/>
    </row>
    <row r="90" spans="1:9" x14ac:dyDescent="0.25">
      <c r="A90" t="s">
        <v>111</v>
      </c>
      <c r="B90" s="1">
        <v>17.38</v>
      </c>
      <c r="C90" s="1">
        <v>9.2799999999999994</v>
      </c>
      <c r="D90" s="3">
        <v>160.65</v>
      </c>
      <c r="E90" s="3">
        <v>140.08000000000001</v>
      </c>
      <c r="F90" s="3">
        <v>113.57</v>
      </c>
      <c r="G90" s="3">
        <v>136.94</v>
      </c>
      <c r="H90" s="3">
        <v>119.18</v>
      </c>
      <c r="I90" s="3"/>
    </row>
    <row r="91" spans="1:9" x14ac:dyDescent="0.25">
      <c r="A91" t="s">
        <v>112</v>
      </c>
      <c r="B91">
        <v>16.440000000000001</v>
      </c>
      <c r="C91">
        <v>13.83</v>
      </c>
      <c r="D91" s="3">
        <v>160.47</v>
      </c>
      <c r="E91" s="3">
        <v>172.45</v>
      </c>
      <c r="F91" s="3">
        <v>163.98</v>
      </c>
      <c r="G91" s="3">
        <v>159.11000000000001</v>
      </c>
      <c r="H91" s="3">
        <v>114.58</v>
      </c>
      <c r="I91" s="3"/>
    </row>
    <row r="92" spans="1:9" x14ac:dyDescent="0.25">
      <c r="A92" t="s">
        <v>113</v>
      </c>
      <c r="B92">
        <v>34.74</v>
      </c>
      <c r="C92">
        <v>21</v>
      </c>
      <c r="D92" s="3">
        <v>126.57</v>
      </c>
      <c r="E92" s="3">
        <v>186.71</v>
      </c>
      <c r="F92" s="3">
        <v>170.28</v>
      </c>
      <c r="G92" s="3">
        <v>124.81</v>
      </c>
      <c r="H92" s="3">
        <v>87.4</v>
      </c>
      <c r="I92" s="3"/>
    </row>
    <row r="93" spans="1:9" x14ac:dyDescent="0.25">
      <c r="A93" t="s">
        <v>93</v>
      </c>
      <c r="B93">
        <v>33.78</v>
      </c>
      <c r="C93">
        <v>24.88</v>
      </c>
      <c r="D93" s="3">
        <v>171.47</v>
      </c>
      <c r="E93" s="3">
        <v>149.65</v>
      </c>
      <c r="F93" s="3">
        <v>128.13999999999999</v>
      </c>
      <c r="G93" s="3">
        <v>140.16999999999999</v>
      </c>
      <c r="H93" s="3">
        <v>123.9</v>
      </c>
      <c r="I93" s="3"/>
    </row>
    <row r="94" spans="1:9" x14ac:dyDescent="0.25">
      <c r="A94" t="s">
        <v>103</v>
      </c>
      <c r="B94">
        <v>56.94</v>
      </c>
      <c r="C94">
        <v>56.94</v>
      </c>
      <c r="D94" s="3">
        <v>217.8</v>
      </c>
      <c r="E94" s="3">
        <v>168.67</v>
      </c>
      <c r="F94" s="3">
        <v>133</v>
      </c>
      <c r="G94" s="3">
        <v>160.18</v>
      </c>
      <c r="H94" s="3">
        <v>130.24</v>
      </c>
      <c r="I94" s="3"/>
    </row>
    <row r="95" spans="1:9" x14ac:dyDescent="0.25">
      <c r="A95" t="s">
        <v>104</v>
      </c>
      <c r="B95">
        <v>61.37</v>
      </c>
      <c r="C95">
        <v>54.54</v>
      </c>
      <c r="D95" s="3">
        <v>191.4</v>
      </c>
      <c r="E95" s="3">
        <v>256.18</v>
      </c>
      <c r="F95" s="3">
        <v>247.5</v>
      </c>
      <c r="G95" s="3">
        <v>190.23</v>
      </c>
      <c r="H95" s="3">
        <v>95.14</v>
      </c>
      <c r="I95" s="3"/>
    </row>
    <row r="96" spans="1:9" x14ac:dyDescent="0.25">
      <c r="A96" t="s">
        <v>105</v>
      </c>
      <c r="B96">
        <v>31.11</v>
      </c>
      <c r="C96">
        <v>31.11</v>
      </c>
      <c r="D96" s="3">
        <v>158.66999999999999</v>
      </c>
      <c r="E96" s="3">
        <v>182.59</v>
      </c>
      <c r="F96" s="3">
        <v>174.23</v>
      </c>
      <c r="G96" s="3">
        <v>154.84</v>
      </c>
      <c r="H96" s="3">
        <v>89.53</v>
      </c>
      <c r="I96" s="3"/>
    </row>
    <row r="97" spans="1:13" x14ac:dyDescent="0.25">
      <c r="A97" t="s">
        <v>106</v>
      </c>
      <c r="B97">
        <v>33.31</v>
      </c>
      <c r="C97">
        <v>32.869999999999997</v>
      </c>
      <c r="D97" s="3">
        <v>154.83000000000001</v>
      </c>
      <c r="E97" s="3">
        <v>151.44999999999999</v>
      </c>
      <c r="F97" s="3">
        <v>146.69</v>
      </c>
      <c r="G97" s="3">
        <v>151.24</v>
      </c>
      <c r="H97" s="3">
        <v>116.94</v>
      </c>
      <c r="I97" s="3"/>
    </row>
    <row r="98" spans="1:13" x14ac:dyDescent="0.25">
      <c r="A98" t="s">
        <v>179</v>
      </c>
      <c r="D98" s="3"/>
      <c r="E98" s="3"/>
      <c r="F98" s="3"/>
      <c r="G98" s="3"/>
      <c r="H98" s="3">
        <v>40.49</v>
      </c>
      <c r="I98" s="3"/>
    </row>
    <row r="99" spans="1:13" x14ac:dyDescent="0.25">
      <c r="A99" t="s">
        <v>28</v>
      </c>
      <c r="B99">
        <v>10.11</v>
      </c>
      <c r="C99">
        <v>10.11</v>
      </c>
      <c r="D99" s="3">
        <v>196.46</v>
      </c>
      <c r="E99" s="3">
        <v>187.56</v>
      </c>
      <c r="F99" s="3">
        <v>173.73</v>
      </c>
      <c r="G99" s="3">
        <v>187.09</v>
      </c>
      <c r="H99" s="3">
        <v>147.11000000000001</v>
      </c>
      <c r="I99" s="3"/>
      <c r="J99" s="3"/>
      <c r="K99" s="3"/>
      <c r="L99" s="3"/>
      <c r="M99" s="3"/>
    </row>
    <row r="100" spans="1:13" x14ac:dyDescent="0.25">
      <c r="A100" t="s">
        <v>29</v>
      </c>
      <c r="B100" s="1">
        <v>12.85</v>
      </c>
      <c r="C100" s="1">
        <v>9.65</v>
      </c>
      <c r="D100" s="3">
        <v>180.78</v>
      </c>
      <c r="E100" s="3">
        <v>187.49</v>
      </c>
      <c r="F100" s="3">
        <v>183.19</v>
      </c>
      <c r="G100" s="3">
        <v>180.3</v>
      </c>
      <c r="H100" s="3">
        <v>131.07</v>
      </c>
      <c r="I100" s="3"/>
      <c r="J100" s="3"/>
      <c r="K100" s="3"/>
      <c r="L100" s="3"/>
      <c r="M100" s="3"/>
    </row>
    <row r="101" spans="1:13" x14ac:dyDescent="0.25">
      <c r="A101" t="s">
        <v>30</v>
      </c>
      <c r="B101">
        <v>17.309999999999999</v>
      </c>
      <c r="C101">
        <v>14.63</v>
      </c>
      <c r="D101" s="3">
        <v>167.21</v>
      </c>
      <c r="E101" s="3">
        <v>150.21</v>
      </c>
      <c r="F101" s="3">
        <v>124.38</v>
      </c>
      <c r="G101" s="3">
        <v>146.47</v>
      </c>
      <c r="H101" s="3">
        <v>125.16</v>
      </c>
      <c r="I101" s="3"/>
      <c r="J101" s="3"/>
      <c r="K101" s="3"/>
      <c r="L101" s="3"/>
      <c r="M101" s="3"/>
    </row>
    <row r="102" spans="1:13" x14ac:dyDescent="0.25">
      <c r="A102" t="s">
        <v>37</v>
      </c>
      <c r="B102">
        <v>37.35</v>
      </c>
      <c r="C102">
        <v>37.35</v>
      </c>
      <c r="D102" s="3">
        <v>248.93</v>
      </c>
      <c r="E102" s="3">
        <v>199.28</v>
      </c>
      <c r="F102" s="3">
        <v>166.71</v>
      </c>
      <c r="G102" s="3">
        <v>187.82</v>
      </c>
      <c r="H102" s="3">
        <v>157.51</v>
      </c>
      <c r="I102" s="3"/>
      <c r="J102" s="3"/>
      <c r="K102" s="3"/>
      <c r="L102" s="3"/>
      <c r="M102" s="3"/>
    </row>
    <row r="103" spans="1:13" x14ac:dyDescent="0.25">
      <c r="A103" t="s">
        <v>38</v>
      </c>
      <c r="B103">
        <v>34.380000000000003</v>
      </c>
      <c r="C103">
        <v>34.380000000000003</v>
      </c>
      <c r="D103" s="3">
        <v>276.39999999999998</v>
      </c>
      <c r="E103" s="3">
        <v>248.85</v>
      </c>
      <c r="F103" s="3">
        <v>215.79</v>
      </c>
      <c r="G103" s="3">
        <v>340.56</v>
      </c>
      <c r="H103" s="3">
        <v>130.13999999999999</v>
      </c>
      <c r="I103" s="3"/>
    </row>
    <row r="104" spans="1:13" x14ac:dyDescent="0.25">
      <c r="A104" t="s">
        <v>107</v>
      </c>
      <c r="B104">
        <v>20.96</v>
      </c>
      <c r="C104">
        <v>20.96</v>
      </c>
      <c r="D104" s="3">
        <v>207.71</v>
      </c>
      <c r="E104" s="3">
        <v>192.76</v>
      </c>
      <c r="F104" s="3">
        <v>164.2</v>
      </c>
      <c r="G104" s="3">
        <v>179.84</v>
      </c>
      <c r="H104" s="3">
        <v>119.85</v>
      </c>
      <c r="I104" s="3"/>
    </row>
    <row r="105" spans="1:13" x14ac:dyDescent="0.25">
      <c r="A105" t="s">
        <v>108</v>
      </c>
      <c r="B105">
        <v>19.41</v>
      </c>
      <c r="C105">
        <v>19.41</v>
      </c>
      <c r="D105" s="3">
        <v>118.21</v>
      </c>
      <c r="E105" s="3">
        <v>130.71</v>
      </c>
      <c r="F105" s="3">
        <v>118.38</v>
      </c>
      <c r="G105" s="3">
        <v>112.7</v>
      </c>
      <c r="H105" s="3">
        <v>77.709999999999994</v>
      </c>
      <c r="I105" s="3"/>
    </row>
    <row r="106" spans="1:13" x14ac:dyDescent="0.25">
      <c r="A106" t="s">
        <v>109</v>
      </c>
      <c r="B106">
        <v>22.74</v>
      </c>
      <c r="C106">
        <v>22.74</v>
      </c>
      <c r="D106" s="3">
        <v>128.1</v>
      </c>
      <c r="E106" s="3">
        <v>127.55</v>
      </c>
      <c r="F106" s="3">
        <v>126.41</v>
      </c>
      <c r="G106" s="3">
        <v>127.42</v>
      </c>
      <c r="H106" s="3">
        <v>97.91</v>
      </c>
      <c r="I106" s="3"/>
    </row>
    <row r="107" spans="1:13" x14ac:dyDescent="0.25">
      <c r="A107" t="s">
        <v>126</v>
      </c>
      <c r="B107">
        <v>26.5</v>
      </c>
      <c r="C107">
        <v>26.5</v>
      </c>
      <c r="D107" s="3">
        <v>120.52</v>
      </c>
      <c r="E107" s="3">
        <v>117.95</v>
      </c>
      <c r="F107" s="3">
        <v>112.26</v>
      </c>
      <c r="G107" s="3">
        <v>117.05</v>
      </c>
      <c r="H107" s="3">
        <v>93.7</v>
      </c>
      <c r="I107" s="3"/>
    </row>
    <row r="108" spans="1:13" x14ac:dyDescent="0.25">
      <c r="A108" t="s">
        <v>180</v>
      </c>
      <c r="D108" s="3"/>
      <c r="E108" s="3"/>
      <c r="F108" s="3"/>
      <c r="G108" s="3"/>
      <c r="H108" s="3">
        <v>58.38</v>
      </c>
      <c r="I108" s="3"/>
    </row>
    <row r="109" spans="1:13" x14ac:dyDescent="0.25">
      <c r="A109" t="s">
        <v>178</v>
      </c>
      <c r="D109" s="3"/>
      <c r="E109" s="3"/>
      <c r="F109" s="3"/>
      <c r="G109" s="3"/>
      <c r="H109" s="3">
        <v>25.41</v>
      </c>
      <c r="I109" s="3"/>
    </row>
    <row r="110" spans="1:13" x14ac:dyDescent="0.25">
      <c r="A110" t="s">
        <v>19</v>
      </c>
      <c r="B110">
        <v>32.19</v>
      </c>
      <c r="C110">
        <v>25.09</v>
      </c>
      <c r="D110" s="3">
        <v>144.53</v>
      </c>
      <c r="E110" s="3">
        <v>171.66</v>
      </c>
      <c r="F110" s="3">
        <v>136.56</v>
      </c>
      <c r="G110" s="3">
        <v>142.83000000000001</v>
      </c>
      <c r="H110" s="3">
        <v>98.32</v>
      </c>
      <c r="I110" s="3"/>
      <c r="J110" s="3"/>
      <c r="K110" s="3"/>
      <c r="L110" s="3"/>
      <c r="M110" s="3"/>
    </row>
    <row r="111" spans="1:13" x14ac:dyDescent="0.25">
      <c r="A111" t="s">
        <v>20</v>
      </c>
      <c r="B111">
        <v>17.13</v>
      </c>
      <c r="C111">
        <v>15.47</v>
      </c>
      <c r="D111" s="3">
        <v>154.07</v>
      </c>
      <c r="E111" s="3">
        <v>159.41</v>
      </c>
      <c r="F111" s="3">
        <v>149.16999999999999</v>
      </c>
      <c r="G111" s="3">
        <v>152.68</v>
      </c>
      <c r="H111" s="3">
        <v>104.88</v>
      </c>
      <c r="I111" s="3"/>
      <c r="J111" s="3"/>
      <c r="K111" s="3"/>
      <c r="L111" s="3"/>
      <c r="M111" s="3"/>
    </row>
    <row r="112" spans="1:13" x14ac:dyDescent="0.25">
      <c r="A112" t="s">
        <v>21</v>
      </c>
      <c r="B112">
        <v>32.31</v>
      </c>
      <c r="C112">
        <v>28.44</v>
      </c>
      <c r="D112" s="3">
        <v>182.64</v>
      </c>
      <c r="E112" s="3">
        <v>181.64</v>
      </c>
      <c r="F112" s="3">
        <v>175.41</v>
      </c>
      <c r="G112" s="3">
        <v>178.68</v>
      </c>
      <c r="H112" s="3">
        <v>121.17</v>
      </c>
      <c r="I112" s="3"/>
    </row>
    <row r="113" spans="1:13" x14ac:dyDescent="0.25">
      <c r="A113" t="s">
        <v>22</v>
      </c>
      <c r="B113">
        <v>33.9</v>
      </c>
      <c r="C113">
        <v>31.63</v>
      </c>
      <c r="D113" s="3">
        <v>122.25</v>
      </c>
      <c r="E113" s="3">
        <v>121.34</v>
      </c>
      <c r="F113" s="3">
        <v>98.97</v>
      </c>
      <c r="G113" s="3">
        <v>110.46</v>
      </c>
      <c r="H113" s="3">
        <v>97.76</v>
      </c>
      <c r="I113" s="3"/>
    </row>
    <row r="114" spans="1:13" x14ac:dyDescent="0.25">
      <c r="A114" t="s">
        <v>23</v>
      </c>
      <c r="B114">
        <v>23.79</v>
      </c>
      <c r="C114">
        <v>19.48</v>
      </c>
      <c r="D114" s="3">
        <v>131.63999999999999</v>
      </c>
      <c r="E114" s="3">
        <v>136.56</v>
      </c>
      <c r="F114" s="3">
        <v>123.44</v>
      </c>
      <c r="G114" s="3">
        <v>129.01</v>
      </c>
      <c r="H114" s="3">
        <v>97.31</v>
      </c>
      <c r="I114" s="3"/>
    </row>
    <row r="115" spans="1:13" x14ac:dyDescent="0.25">
      <c r="A115" t="s">
        <v>24</v>
      </c>
      <c r="B115">
        <v>39.06</v>
      </c>
      <c r="C115">
        <v>38.630000000000003</v>
      </c>
      <c r="D115" s="3">
        <v>129.06</v>
      </c>
      <c r="E115" s="3">
        <v>128.52000000000001</v>
      </c>
      <c r="F115" s="3">
        <v>125.73</v>
      </c>
      <c r="G115" s="3">
        <v>127.33</v>
      </c>
      <c r="H115" s="3">
        <v>89.18</v>
      </c>
      <c r="I115" s="3"/>
    </row>
    <row r="116" spans="1:13" x14ac:dyDescent="0.25">
      <c r="A116" t="s">
        <v>25</v>
      </c>
      <c r="B116">
        <v>36.11</v>
      </c>
      <c r="C116">
        <v>33.64</v>
      </c>
      <c r="D116" s="3">
        <v>157.33000000000001</v>
      </c>
      <c r="E116" s="3">
        <v>152.31</v>
      </c>
      <c r="F116" s="3">
        <v>139.5</v>
      </c>
      <c r="G116" s="3">
        <v>144.61000000000001</v>
      </c>
      <c r="H116" s="3">
        <v>100.36</v>
      </c>
      <c r="I116" s="3"/>
    </row>
    <row r="117" spans="1:13" x14ac:dyDescent="0.25">
      <c r="A117" t="s">
        <v>26</v>
      </c>
      <c r="B117">
        <v>23.41</v>
      </c>
      <c r="C117">
        <v>19.36</v>
      </c>
      <c r="D117" s="3">
        <v>111.96</v>
      </c>
      <c r="E117" s="3">
        <v>124.91</v>
      </c>
      <c r="F117" s="3">
        <v>93.38</v>
      </c>
      <c r="G117" s="3">
        <v>105.06</v>
      </c>
      <c r="H117" s="3">
        <v>84.94</v>
      </c>
      <c r="I117" s="3"/>
    </row>
    <row r="118" spans="1:13" x14ac:dyDescent="0.25">
      <c r="A118" t="s">
        <v>27</v>
      </c>
      <c r="B118">
        <v>24.98</v>
      </c>
      <c r="C118">
        <v>24.77</v>
      </c>
      <c r="D118" s="3">
        <v>139.68</v>
      </c>
      <c r="E118" s="3">
        <v>140.62</v>
      </c>
      <c r="F118" s="3">
        <v>138.78</v>
      </c>
      <c r="G118" s="3">
        <v>139.52000000000001</v>
      </c>
      <c r="H118" s="3">
        <v>105.62</v>
      </c>
      <c r="I118" s="3"/>
    </row>
    <row r="119" spans="1:13" x14ac:dyDescent="0.25">
      <c r="A119" t="s">
        <v>94</v>
      </c>
      <c r="B119">
        <v>37.5</v>
      </c>
      <c r="C119">
        <v>29.02</v>
      </c>
      <c r="D119" s="3">
        <v>136.46</v>
      </c>
      <c r="E119" s="3">
        <v>149.87</v>
      </c>
      <c r="F119" s="3">
        <v>122.67</v>
      </c>
      <c r="G119" s="3">
        <v>131.85</v>
      </c>
      <c r="H119" s="3">
        <v>97.47</v>
      </c>
      <c r="I119" s="3"/>
    </row>
    <row r="120" spans="1:13" x14ac:dyDescent="0.25">
      <c r="A120" t="s">
        <v>95</v>
      </c>
      <c r="B120">
        <v>31.76</v>
      </c>
      <c r="C120">
        <v>31.76</v>
      </c>
      <c r="D120" s="3">
        <v>120.27</v>
      </c>
      <c r="E120" s="3">
        <v>115.02</v>
      </c>
      <c r="F120" s="3">
        <v>105.11</v>
      </c>
      <c r="G120" s="3">
        <v>111.67</v>
      </c>
      <c r="H120" s="3">
        <v>89.13</v>
      </c>
      <c r="I120" s="3"/>
    </row>
    <row r="121" spans="1:13" x14ac:dyDescent="0.25">
      <c r="A121" t="s">
        <v>96</v>
      </c>
      <c r="B121">
        <v>36.08</v>
      </c>
      <c r="C121">
        <v>36.08</v>
      </c>
      <c r="D121" s="3">
        <v>105.62</v>
      </c>
      <c r="E121" s="3">
        <v>115.14</v>
      </c>
      <c r="F121" s="3">
        <v>95.93</v>
      </c>
      <c r="G121" s="3">
        <v>103.61</v>
      </c>
      <c r="H121" s="3">
        <v>88.43</v>
      </c>
      <c r="I121" s="3"/>
    </row>
    <row r="122" spans="1:13" x14ac:dyDescent="0.25">
      <c r="A122" t="s">
        <v>91</v>
      </c>
      <c r="B122">
        <v>18.600000000000001</v>
      </c>
      <c r="C122">
        <v>18.600000000000001</v>
      </c>
      <c r="D122" s="3">
        <v>122</v>
      </c>
      <c r="E122" s="3">
        <v>118.66</v>
      </c>
      <c r="F122" s="3">
        <v>109.23</v>
      </c>
      <c r="G122" s="3">
        <v>116.11</v>
      </c>
      <c r="H122" s="3">
        <v>95.09</v>
      </c>
      <c r="I122" s="3"/>
    </row>
    <row r="123" spans="1:13" x14ac:dyDescent="0.25">
      <c r="A123" s="1" t="s">
        <v>82</v>
      </c>
      <c r="B123" s="1"/>
      <c r="C123" s="1"/>
      <c r="D123" s="1">
        <f>AVERAGE(D66:D122)</f>
        <v>162.94113207547173</v>
      </c>
      <c r="E123" s="1">
        <f>AVERAGE(E66:E122)</f>
        <v>157.91018867924532</v>
      </c>
      <c r="F123" s="1">
        <f>AVERAGE(F66:F122)</f>
        <v>142.38490566037731</v>
      </c>
      <c r="G123" s="1">
        <f>AVERAGE(G66:G122)</f>
        <v>145.08601886792454</v>
      </c>
      <c r="H123" s="1">
        <f>AVERAGE(H66:H122)</f>
        <v>103.62403508771932</v>
      </c>
      <c r="I123" s="1"/>
      <c r="J123" s="1"/>
      <c r="K123" s="1"/>
      <c r="L123" s="1"/>
      <c r="M123" s="1"/>
    </row>
    <row r="124" spans="1:13" x14ac:dyDescent="0.25">
      <c r="A124" s="1" t="s">
        <v>160</v>
      </c>
      <c r="B124" s="1"/>
      <c r="C124" s="1"/>
      <c r="D124" s="1">
        <f>MEDIAN(D66:D122)</f>
        <v>154.07</v>
      </c>
      <c r="E124" s="1">
        <f>MEDIAN(E66:E122)</f>
        <v>158.13999999999999</v>
      </c>
      <c r="F124" s="1">
        <f>MEDIAN(F66:F122)</f>
        <v>139.5</v>
      </c>
      <c r="G124" s="1">
        <f>MEDIAN(G66:G122)</f>
        <v>140.59</v>
      </c>
      <c r="H124" s="1">
        <f>MEDIAN(H66:H122)</f>
        <v>100.92</v>
      </c>
      <c r="I124" s="1"/>
      <c r="J124" s="1"/>
      <c r="K124" s="1"/>
      <c r="L124" s="1"/>
      <c r="M124" s="1"/>
    </row>
    <row r="126" spans="1:13" x14ac:dyDescent="0.25">
      <c r="A126" s="1" t="s">
        <v>161</v>
      </c>
      <c r="B126" s="1"/>
      <c r="C126" s="1"/>
      <c r="D126" s="1">
        <f t="shared" ref="D126:H127" si="0">(D62-D123)/D62*100*-1</f>
        <v>71.996458980003979</v>
      </c>
      <c r="E126" s="1">
        <f t="shared" si="0"/>
        <v>35.14134896931369</v>
      </c>
      <c r="F126" s="1">
        <f t="shared" si="0"/>
        <v>38.72488088632636</v>
      </c>
      <c r="G126" s="1">
        <f t="shared" si="0"/>
        <v>73.82336702060627</v>
      </c>
      <c r="H126" s="1">
        <f t="shared" si="0"/>
        <v>66.488829821343458</v>
      </c>
      <c r="I126" s="1"/>
      <c r="J126" s="1"/>
      <c r="K126" s="1"/>
      <c r="L126" s="1"/>
      <c r="M126" s="1"/>
    </row>
    <row r="127" spans="1:13" x14ac:dyDescent="0.25">
      <c r="A127" s="1" t="s">
        <v>162</v>
      </c>
      <c r="B127" s="1"/>
      <c r="C127" s="1"/>
      <c r="D127" s="1">
        <f t="shared" si="0"/>
        <v>77.540908043327946</v>
      </c>
      <c r="E127" s="1">
        <f t="shared" si="0"/>
        <v>69.723638314998624</v>
      </c>
      <c r="F127" s="1">
        <f t="shared" si="0"/>
        <v>64.330309812698786</v>
      </c>
      <c r="G127" s="1">
        <f t="shared" si="0"/>
        <v>84.670957572573244</v>
      </c>
      <c r="H127" s="1">
        <f t="shared" si="0"/>
        <v>61.407437025189928</v>
      </c>
      <c r="I127" s="1"/>
      <c r="J127" s="1"/>
      <c r="K127" s="1"/>
      <c r="L127" s="1"/>
      <c r="M127" s="1"/>
    </row>
    <row r="129" spans="1:13" x14ac:dyDescent="0.25">
      <c r="A129" s="1" t="s">
        <v>32</v>
      </c>
      <c r="B129" s="1" t="s">
        <v>169</v>
      </c>
      <c r="C129" s="1" t="s">
        <v>170</v>
      </c>
      <c r="D129" s="5" t="s">
        <v>168</v>
      </c>
      <c r="E129" s="5" t="s">
        <v>157</v>
      </c>
      <c r="F129" s="5" t="s">
        <v>158</v>
      </c>
      <c r="G129" s="5" t="s">
        <v>167</v>
      </c>
      <c r="H129" s="5" t="s">
        <v>166</v>
      </c>
      <c r="I129" s="5"/>
      <c r="J129" s="5"/>
      <c r="K129" s="5"/>
      <c r="L129" s="5"/>
      <c r="M129" s="5"/>
    </row>
    <row r="130" spans="1:13" x14ac:dyDescent="0.25">
      <c r="A130" t="s">
        <v>7</v>
      </c>
      <c r="B130" s="8">
        <f t="shared" ref="B130:B161" si="1">IF(B2&gt;B$253,1,0)</f>
        <v>0</v>
      </c>
      <c r="C130" s="8">
        <f t="shared" ref="C130" si="2">IF(C2&gt;C$253,1,0)</f>
        <v>0</v>
      </c>
      <c r="D130" s="8">
        <f t="shared" ref="D130:H139" si="3">IF(D2&gt;D$253,1,0)</f>
        <v>0</v>
      </c>
      <c r="E130" s="8">
        <f t="shared" si="3"/>
        <v>0</v>
      </c>
      <c r="F130" s="8">
        <f t="shared" si="3"/>
        <v>0</v>
      </c>
      <c r="G130" s="8">
        <f t="shared" si="3"/>
        <v>0</v>
      </c>
      <c r="H130" s="8">
        <f t="shared" si="3"/>
        <v>0</v>
      </c>
      <c r="I130" s="8"/>
    </row>
    <row r="131" spans="1:13" x14ac:dyDescent="0.25">
      <c r="A131" t="s">
        <v>85</v>
      </c>
      <c r="B131" s="8">
        <f t="shared" si="1"/>
        <v>0</v>
      </c>
      <c r="C131" s="8">
        <f t="shared" ref="C131" si="4">IF(C3&gt;C$253,1,0)</f>
        <v>0</v>
      </c>
      <c r="D131" s="8">
        <f t="shared" si="3"/>
        <v>0</v>
      </c>
      <c r="E131" s="8">
        <f t="shared" si="3"/>
        <v>0</v>
      </c>
      <c r="F131" s="8">
        <f t="shared" si="3"/>
        <v>0</v>
      </c>
      <c r="G131" s="8">
        <f t="shared" si="3"/>
        <v>0</v>
      </c>
      <c r="H131" s="8">
        <f t="shared" si="3"/>
        <v>0</v>
      </c>
      <c r="I131" s="8"/>
    </row>
    <row r="132" spans="1:13" x14ac:dyDescent="0.25">
      <c r="A132" t="s">
        <v>145</v>
      </c>
      <c r="B132" s="8">
        <f t="shared" si="1"/>
        <v>0</v>
      </c>
      <c r="C132" s="8">
        <f t="shared" ref="C132" si="5">IF(C4&gt;C$253,1,0)</f>
        <v>0</v>
      </c>
      <c r="D132" s="8">
        <f t="shared" si="3"/>
        <v>0</v>
      </c>
      <c r="E132" s="8">
        <f t="shared" si="3"/>
        <v>0</v>
      </c>
      <c r="F132" s="8">
        <f t="shared" si="3"/>
        <v>0</v>
      </c>
      <c r="G132" s="8">
        <f t="shared" si="3"/>
        <v>0</v>
      </c>
      <c r="H132" s="8">
        <f t="shared" si="3"/>
        <v>0</v>
      </c>
      <c r="I132" s="8"/>
    </row>
    <row r="133" spans="1:13" x14ac:dyDescent="0.25">
      <c r="A133" t="s">
        <v>146</v>
      </c>
      <c r="B133" s="8">
        <f t="shared" si="1"/>
        <v>1</v>
      </c>
      <c r="C133" s="8">
        <f t="shared" ref="C133" si="6">IF(C5&gt;C$253,1,0)</f>
        <v>0</v>
      </c>
      <c r="D133" s="8">
        <f t="shared" si="3"/>
        <v>0</v>
      </c>
      <c r="E133" s="8">
        <f t="shared" si="3"/>
        <v>1</v>
      </c>
      <c r="F133" s="8">
        <f t="shared" si="3"/>
        <v>1</v>
      </c>
      <c r="G133" s="8">
        <f t="shared" si="3"/>
        <v>0</v>
      </c>
      <c r="H133" s="8">
        <f t="shared" si="3"/>
        <v>0</v>
      </c>
      <c r="I133" s="8"/>
    </row>
    <row r="134" spans="1:13" x14ac:dyDescent="0.25">
      <c r="A134" t="s">
        <v>147</v>
      </c>
      <c r="B134" s="8">
        <f t="shared" si="1"/>
        <v>0</v>
      </c>
      <c r="C134" s="8">
        <f t="shared" ref="C134" si="7">IF(C6&gt;C$253,1,0)</f>
        <v>0</v>
      </c>
      <c r="D134" s="8">
        <f t="shared" si="3"/>
        <v>0</v>
      </c>
      <c r="E134" s="8">
        <f t="shared" si="3"/>
        <v>0</v>
      </c>
      <c r="F134" s="8">
        <f t="shared" si="3"/>
        <v>0</v>
      </c>
      <c r="G134" s="8">
        <f t="shared" si="3"/>
        <v>0</v>
      </c>
      <c r="H134" s="8">
        <f t="shared" si="3"/>
        <v>0</v>
      </c>
      <c r="I134" s="8"/>
    </row>
    <row r="135" spans="1:13" x14ac:dyDescent="0.25">
      <c r="A135" t="s">
        <v>148</v>
      </c>
      <c r="B135" s="8">
        <f t="shared" si="1"/>
        <v>1</v>
      </c>
      <c r="C135" s="8">
        <f t="shared" ref="C135" si="8">IF(C7&gt;C$253,1,0)</f>
        <v>0</v>
      </c>
      <c r="D135" s="8">
        <f t="shared" si="3"/>
        <v>0</v>
      </c>
      <c r="E135" s="8">
        <f t="shared" si="3"/>
        <v>1</v>
      </c>
      <c r="F135" s="8">
        <f t="shared" si="3"/>
        <v>1</v>
      </c>
      <c r="G135" s="8">
        <f t="shared" si="3"/>
        <v>0</v>
      </c>
      <c r="H135" s="8">
        <f t="shared" si="3"/>
        <v>0</v>
      </c>
      <c r="I135" s="8"/>
    </row>
    <row r="136" spans="1:13" x14ac:dyDescent="0.25">
      <c r="A136" t="s">
        <v>149</v>
      </c>
      <c r="B136" s="8">
        <f t="shared" si="1"/>
        <v>1</v>
      </c>
      <c r="C136" s="8">
        <f t="shared" ref="C136" si="9">IF(C8&gt;C$253,1,0)</f>
        <v>1</v>
      </c>
      <c r="D136" s="8">
        <f t="shared" si="3"/>
        <v>0</v>
      </c>
      <c r="E136" s="8">
        <f t="shared" si="3"/>
        <v>1</v>
      </c>
      <c r="F136" s="8">
        <f t="shared" si="3"/>
        <v>1</v>
      </c>
      <c r="G136" s="8">
        <f t="shared" si="3"/>
        <v>0</v>
      </c>
      <c r="H136" s="8">
        <f t="shared" si="3"/>
        <v>0</v>
      </c>
      <c r="I136" s="8"/>
    </row>
    <row r="137" spans="1:13" x14ac:dyDescent="0.25">
      <c r="A137" t="s">
        <v>150</v>
      </c>
      <c r="B137" s="8">
        <f t="shared" si="1"/>
        <v>1</v>
      </c>
      <c r="C137" s="8">
        <f t="shared" ref="C137" si="10">IF(C9&gt;C$253,1,0)</f>
        <v>1</v>
      </c>
      <c r="D137" s="8">
        <f t="shared" si="3"/>
        <v>0</v>
      </c>
      <c r="E137" s="8">
        <f t="shared" si="3"/>
        <v>1</v>
      </c>
      <c r="F137" s="8">
        <f t="shared" si="3"/>
        <v>1</v>
      </c>
      <c r="G137" s="8">
        <f t="shared" si="3"/>
        <v>0</v>
      </c>
      <c r="H137" s="8">
        <f t="shared" si="3"/>
        <v>0</v>
      </c>
      <c r="I137" s="8"/>
    </row>
    <row r="138" spans="1:13" x14ac:dyDescent="0.25">
      <c r="A138" t="s">
        <v>6</v>
      </c>
      <c r="B138" s="8">
        <f t="shared" si="1"/>
        <v>0</v>
      </c>
      <c r="C138" s="8">
        <f t="shared" ref="C138" si="11">IF(C10&gt;C$253,1,0)</f>
        <v>0</v>
      </c>
      <c r="D138" s="8">
        <f t="shared" si="3"/>
        <v>0</v>
      </c>
      <c r="E138" s="8">
        <f t="shared" si="3"/>
        <v>0</v>
      </c>
      <c r="F138" s="8">
        <f t="shared" si="3"/>
        <v>0</v>
      </c>
      <c r="G138" s="8">
        <f t="shared" si="3"/>
        <v>0</v>
      </c>
      <c r="H138" s="8">
        <f t="shared" si="3"/>
        <v>0</v>
      </c>
      <c r="I138" s="8"/>
    </row>
    <row r="139" spans="1:13" x14ac:dyDescent="0.25">
      <c r="A139" t="s">
        <v>52</v>
      </c>
      <c r="B139" s="8">
        <f t="shared" si="1"/>
        <v>1</v>
      </c>
      <c r="C139" s="8">
        <f t="shared" ref="C139" si="12">IF(C11&gt;C$253,1,0)</f>
        <v>0</v>
      </c>
      <c r="D139" s="8">
        <f t="shared" si="3"/>
        <v>0</v>
      </c>
      <c r="E139" s="8">
        <f t="shared" si="3"/>
        <v>0</v>
      </c>
      <c r="F139" s="8">
        <f t="shared" si="3"/>
        <v>0</v>
      </c>
      <c r="G139" s="8">
        <f t="shared" si="3"/>
        <v>0</v>
      </c>
      <c r="H139" s="8">
        <f t="shared" si="3"/>
        <v>0</v>
      </c>
      <c r="I139" s="8"/>
    </row>
    <row r="140" spans="1:13" x14ac:dyDescent="0.25">
      <c r="A140" t="s">
        <v>53</v>
      </c>
      <c r="B140" s="8">
        <f t="shared" si="1"/>
        <v>0</v>
      </c>
      <c r="C140" s="8">
        <f t="shared" ref="C140" si="13">IF(C12&gt;C$253,1,0)</f>
        <v>0</v>
      </c>
      <c r="D140" s="8">
        <f t="shared" ref="D140:H149" si="14">IF(D12&gt;D$253,1,0)</f>
        <v>0</v>
      </c>
      <c r="E140" s="8">
        <f t="shared" si="14"/>
        <v>0</v>
      </c>
      <c r="F140" s="8">
        <f t="shared" si="14"/>
        <v>0</v>
      </c>
      <c r="G140" s="8">
        <f t="shared" si="14"/>
        <v>0</v>
      </c>
      <c r="H140" s="8">
        <f t="shared" si="14"/>
        <v>0</v>
      </c>
      <c r="I140" s="8"/>
    </row>
    <row r="141" spans="1:13" x14ac:dyDescent="0.25">
      <c r="A141" t="s">
        <v>89</v>
      </c>
      <c r="B141" s="8">
        <f t="shared" si="1"/>
        <v>0</v>
      </c>
      <c r="C141" s="8">
        <f t="shared" ref="C141" si="15">IF(C13&gt;C$253,1,0)</f>
        <v>0</v>
      </c>
      <c r="D141" s="8">
        <f t="shared" si="14"/>
        <v>0</v>
      </c>
      <c r="E141" s="8">
        <f t="shared" si="14"/>
        <v>0</v>
      </c>
      <c r="F141" s="8">
        <f t="shared" si="14"/>
        <v>0</v>
      </c>
      <c r="G141" s="8">
        <f t="shared" si="14"/>
        <v>0</v>
      </c>
      <c r="H141" s="8">
        <f t="shared" si="14"/>
        <v>0</v>
      </c>
      <c r="I141" s="8"/>
    </row>
    <row r="142" spans="1:13" x14ac:dyDescent="0.25">
      <c r="A142" t="s">
        <v>130</v>
      </c>
      <c r="B142" s="8">
        <f t="shared" si="1"/>
        <v>0</v>
      </c>
      <c r="C142" s="8">
        <f t="shared" ref="C142" si="16">IF(C14&gt;C$253,1,0)</f>
        <v>0</v>
      </c>
      <c r="D142" s="8">
        <f t="shared" si="14"/>
        <v>0</v>
      </c>
      <c r="E142" s="8">
        <f t="shared" si="14"/>
        <v>0</v>
      </c>
      <c r="F142" s="8">
        <f t="shared" si="14"/>
        <v>0</v>
      </c>
      <c r="G142" s="8">
        <f t="shared" si="14"/>
        <v>0</v>
      </c>
      <c r="H142" s="8">
        <f t="shared" si="14"/>
        <v>0</v>
      </c>
      <c r="I142" s="8"/>
    </row>
    <row r="143" spans="1:13" x14ac:dyDescent="0.25">
      <c r="A143" t="s">
        <v>131</v>
      </c>
      <c r="B143" s="8">
        <f t="shared" si="1"/>
        <v>0</v>
      </c>
      <c r="C143" s="8">
        <f t="shared" ref="C143" si="17">IF(C15&gt;C$253,1,0)</f>
        <v>0</v>
      </c>
      <c r="D143" s="8">
        <f t="shared" si="14"/>
        <v>0</v>
      </c>
      <c r="E143" s="8">
        <f t="shared" si="14"/>
        <v>0</v>
      </c>
      <c r="F143" s="8">
        <f t="shared" si="14"/>
        <v>0</v>
      </c>
      <c r="G143" s="8">
        <f t="shared" si="14"/>
        <v>0</v>
      </c>
      <c r="H143" s="8">
        <f t="shared" si="14"/>
        <v>0</v>
      </c>
      <c r="I143" s="8"/>
    </row>
    <row r="144" spans="1:13" x14ac:dyDescent="0.25">
      <c r="A144" t="s">
        <v>132</v>
      </c>
      <c r="B144" s="8">
        <f t="shared" si="1"/>
        <v>0</v>
      </c>
      <c r="C144" s="8">
        <f t="shared" ref="C144" si="18">IF(C16&gt;C$253,1,0)</f>
        <v>0</v>
      </c>
      <c r="D144" s="8">
        <f t="shared" si="14"/>
        <v>0</v>
      </c>
      <c r="E144" s="8">
        <f t="shared" si="14"/>
        <v>0</v>
      </c>
      <c r="F144" s="8">
        <f t="shared" si="14"/>
        <v>0</v>
      </c>
      <c r="G144" s="8">
        <f t="shared" si="14"/>
        <v>0</v>
      </c>
      <c r="H144" s="8">
        <f t="shared" si="14"/>
        <v>0</v>
      </c>
      <c r="I144" s="8"/>
    </row>
    <row r="145" spans="1:9" x14ac:dyDescent="0.25">
      <c r="A145" t="s">
        <v>133</v>
      </c>
      <c r="B145" s="8">
        <f t="shared" si="1"/>
        <v>0</v>
      </c>
      <c r="C145" s="8">
        <f t="shared" ref="C145" si="19">IF(C17&gt;C$253,1,0)</f>
        <v>0</v>
      </c>
      <c r="D145" s="8">
        <f t="shared" si="14"/>
        <v>0</v>
      </c>
      <c r="E145" s="8">
        <f t="shared" si="14"/>
        <v>0</v>
      </c>
      <c r="F145" s="8">
        <f t="shared" si="14"/>
        <v>0</v>
      </c>
      <c r="G145" s="8">
        <f t="shared" si="14"/>
        <v>0</v>
      </c>
      <c r="H145" s="8">
        <f t="shared" si="14"/>
        <v>0</v>
      </c>
      <c r="I145" s="8"/>
    </row>
    <row r="146" spans="1:9" x14ac:dyDescent="0.25">
      <c r="A146" t="s">
        <v>143</v>
      </c>
      <c r="B146" s="8">
        <f t="shared" si="1"/>
        <v>1</v>
      </c>
      <c r="C146" s="8">
        <f t="shared" ref="C146" si="20">IF(C18&gt;C$253,1,0)</f>
        <v>1</v>
      </c>
      <c r="D146" s="8">
        <f t="shared" si="14"/>
        <v>1</v>
      </c>
      <c r="E146" s="8">
        <f t="shared" si="14"/>
        <v>1</v>
      </c>
      <c r="F146" s="8">
        <f t="shared" si="14"/>
        <v>1</v>
      </c>
      <c r="G146" s="8">
        <f t="shared" si="14"/>
        <v>0</v>
      </c>
      <c r="H146" s="8">
        <f t="shared" si="14"/>
        <v>0</v>
      </c>
      <c r="I146" s="8"/>
    </row>
    <row r="147" spans="1:9" x14ac:dyDescent="0.25">
      <c r="A147" t="s">
        <v>144</v>
      </c>
      <c r="B147" s="8">
        <f t="shared" si="1"/>
        <v>1</v>
      </c>
      <c r="C147" s="8">
        <f t="shared" ref="C147" si="21">IF(C19&gt;C$253,1,0)</f>
        <v>1</v>
      </c>
      <c r="D147" s="8">
        <f t="shared" si="14"/>
        <v>1</v>
      </c>
      <c r="E147" s="8">
        <f t="shared" si="14"/>
        <v>1</v>
      </c>
      <c r="F147" s="8">
        <f t="shared" si="14"/>
        <v>1</v>
      </c>
      <c r="G147" s="8">
        <f t="shared" si="14"/>
        <v>1</v>
      </c>
      <c r="H147" s="8">
        <f t="shared" si="14"/>
        <v>0</v>
      </c>
      <c r="I147" s="8"/>
    </row>
    <row r="148" spans="1:9" x14ac:dyDescent="0.25">
      <c r="A148" t="s">
        <v>34</v>
      </c>
      <c r="B148" s="8">
        <f t="shared" si="1"/>
        <v>0</v>
      </c>
      <c r="C148" s="8">
        <f t="shared" ref="C148" si="22">IF(C20&gt;C$253,1,0)</f>
        <v>0</v>
      </c>
      <c r="D148" s="8">
        <f t="shared" si="14"/>
        <v>1</v>
      </c>
      <c r="E148" s="8">
        <f t="shared" si="14"/>
        <v>1</v>
      </c>
      <c r="F148" s="8">
        <f t="shared" si="14"/>
        <v>1</v>
      </c>
      <c r="G148" s="8">
        <f t="shared" si="14"/>
        <v>1</v>
      </c>
      <c r="H148" s="8">
        <f t="shared" si="14"/>
        <v>1</v>
      </c>
      <c r="I148" s="8"/>
    </row>
    <row r="149" spans="1:9" x14ac:dyDescent="0.25">
      <c r="A149" t="s">
        <v>90</v>
      </c>
      <c r="B149" s="8">
        <f t="shared" si="1"/>
        <v>0</v>
      </c>
      <c r="C149" s="8">
        <f t="shared" ref="C149" si="23">IF(C21&gt;C$253,1,0)</f>
        <v>0</v>
      </c>
      <c r="D149" s="8">
        <f t="shared" si="14"/>
        <v>0</v>
      </c>
      <c r="E149" s="8">
        <f t="shared" si="14"/>
        <v>0</v>
      </c>
      <c r="F149" s="8">
        <f t="shared" si="14"/>
        <v>0</v>
      </c>
      <c r="G149" s="8">
        <f t="shared" si="14"/>
        <v>0</v>
      </c>
      <c r="H149" s="8">
        <f t="shared" si="14"/>
        <v>0</v>
      </c>
      <c r="I149" s="8"/>
    </row>
    <row r="150" spans="1:9" x14ac:dyDescent="0.25">
      <c r="A150" t="s">
        <v>55</v>
      </c>
      <c r="B150" s="8">
        <f t="shared" si="1"/>
        <v>0</v>
      </c>
      <c r="C150" s="8">
        <f t="shared" ref="C150" si="24">IF(C22&gt;C$253,1,0)</f>
        <v>0</v>
      </c>
      <c r="D150" s="8">
        <f t="shared" ref="D150:H159" si="25">IF(D22&gt;D$253,1,0)</f>
        <v>0</v>
      </c>
      <c r="E150" s="8">
        <f t="shared" si="25"/>
        <v>0</v>
      </c>
      <c r="F150" s="8">
        <f t="shared" si="25"/>
        <v>1</v>
      </c>
      <c r="G150" s="8">
        <f t="shared" si="25"/>
        <v>0</v>
      </c>
      <c r="H150" s="8">
        <f t="shared" si="25"/>
        <v>0</v>
      </c>
      <c r="I150" s="8"/>
    </row>
    <row r="151" spans="1:9" x14ac:dyDescent="0.25">
      <c r="A151" t="s">
        <v>87</v>
      </c>
      <c r="B151" s="8">
        <f t="shared" si="1"/>
        <v>0</v>
      </c>
      <c r="C151" s="8">
        <f t="shared" ref="C151" si="26">IF(C23&gt;C$253,1,0)</f>
        <v>0</v>
      </c>
      <c r="D151" s="8">
        <f t="shared" si="25"/>
        <v>1</v>
      </c>
      <c r="E151" s="8">
        <f t="shared" si="25"/>
        <v>1</v>
      </c>
      <c r="F151" s="8">
        <f t="shared" si="25"/>
        <v>1</v>
      </c>
      <c r="G151" s="8">
        <f t="shared" si="25"/>
        <v>0</v>
      </c>
      <c r="H151" s="8">
        <f t="shared" si="25"/>
        <v>0</v>
      </c>
      <c r="I151" s="8"/>
    </row>
    <row r="152" spans="1:9" x14ac:dyDescent="0.25">
      <c r="A152" t="s">
        <v>86</v>
      </c>
      <c r="B152" s="8">
        <f t="shared" si="1"/>
        <v>0</v>
      </c>
      <c r="C152" s="8">
        <f t="shared" ref="C152" si="27">IF(C24&gt;C$253,1,0)</f>
        <v>0</v>
      </c>
      <c r="D152" s="8">
        <f t="shared" si="25"/>
        <v>1</v>
      </c>
      <c r="E152" s="8">
        <f t="shared" si="25"/>
        <v>1</v>
      </c>
      <c r="F152" s="8">
        <f t="shared" si="25"/>
        <v>1</v>
      </c>
      <c r="G152" s="8">
        <f t="shared" si="25"/>
        <v>1</v>
      </c>
      <c r="H152" s="8">
        <f t="shared" si="25"/>
        <v>1</v>
      </c>
      <c r="I152" s="8"/>
    </row>
    <row r="153" spans="1:9" x14ac:dyDescent="0.25">
      <c r="A153" t="s">
        <v>124</v>
      </c>
      <c r="B153" s="8">
        <f t="shared" si="1"/>
        <v>0</v>
      </c>
      <c r="C153" s="8">
        <f t="shared" ref="C153" si="28">IF(C25&gt;C$253,1,0)</f>
        <v>0</v>
      </c>
      <c r="D153" s="8">
        <f t="shared" si="25"/>
        <v>0</v>
      </c>
      <c r="E153" s="8">
        <f t="shared" si="25"/>
        <v>0</v>
      </c>
      <c r="F153" s="8">
        <f t="shared" si="25"/>
        <v>0</v>
      </c>
      <c r="G153" s="8">
        <f t="shared" si="25"/>
        <v>0</v>
      </c>
      <c r="H153" s="8">
        <f t="shared" si="25"/>
        <v>0</v>
      </c>
      <c r="I153" s="8"/>
    </row>
    <row r="154" spans="1:9" x14ac:dyDescent="0.25">
      <c r="A154" t="s">
        <v>74</v>
      </c>
      <c r="B154" s="8">
        <f t="shared" si="1"/>
        <v>0</v>
      </c>
      <c r="C154" s="8">
        <f t="shared" ref="C154" si="29">IF(C26&gt;C$253,1,0)</f>
        <v>0</v>
      </c>
      <c r="D154" s="8">
        <f t="shared" si="25"/>
        <v>0</v>
      </c>
      <c r="E154" s="8">
        <f t="shared" si="25"/>
        <v>0</v>
      </c>
      <c r="F154" s="8">
        <f t="shared" si="25"/>
        <v>0</v>
      </c>
      <c r="G154" s="8">
        <f t="shared" si="25"/>
        <v>0</v>
      </c>
      <c r="H154" s="8">
        <f t="shared" si="25"/>
        <v>0</v>
      </c>
      <c r="I154" s="8"/>
    </row>
    <row r="155" spans="1:9" x14ac:dyDescent="0.25">
      <c r="A155" t="s">
        <v>80</v>
      </c>
      <c r="B155" s="8">
        <f t="shared" si="1"/>
        <v>0</v>
      </c>
      <c r="C155" s="8">
        <f t="shared" ref="C155" si="30">IF(C27&gt;C$253,1,0)</f>
        <v>0</v>
      </c>
      <c r="D155" s="8">
        <f t="shared" si="25"/>
        <v>0</v>
      </c>
      <c r="E155" s="8">
        <f t="shared" si="25"/>
        <v>0</v>
      </c>
      <c r="F155" s="8">
        <f t="shared" si="25"/>
        <v>0</v>
      </c>
      <c r="G155" s="8">
        <f t="shared" si="25"/>
        <v>0</v>
      </c>
      <c r="H155" s="8">
        <f t="shared" si="25"/>
        <v>0</v>
      </c>
      <c r="I155" s="8"/>
    </row>
    <row r="156" spans="1:9" x14ac:dyDescent="0.25">
      <c r="A156" t="s">
        <v>125</v>
      </c>
      <c r="B156" s="8">
        <f t="shared" si="1"/>
        <v>0</v>
      </c>
      <c r="C156" s="8">
        <f t="shared" ref="C156" si="31">IF(C28&gt;C$253,1,0)</f>
        <v>0</v>
      </c>
      <c r="D156" s="8">
        <f t="shared" si="25"/>
        <v>0</v>
      </c>
      <c r="E156" s="8">
        <f t="shared" si="25"/>
        <v>0</v>
      </c>
      <c r="F156" s="8">
        <f t="shared" si="25"/>
        <v>0</v>
      </c>
      <c r="G156" s="8">
        <f t="shared" si="25"/>
        <v>0</v>
      </c>
      <c r="H156" s="8">
        <f t="shared" si="25"/>
        <v>0</v>
      </c>
      <c r="I156" s="8"/>
    </row>
    <row r="157" spans="1:9" x14ac:dyDescent="0.25">
      <c r="A157" t="s">
        <v>139</v>
      </c>
      <c r="B157" s="8">
        <f t="shared" si="1"/>
        <v>0</v>
      </c>
      <c r="C157" s="8">
        <f t="shared" ref="C157" si="32">IF(C29&gt;C$253,1,0)</f>
        <v>0</v>
      </c>
      <c r="D157" s="8">
        <f t="shared" si="25"/>
        <v>0</v>
      </c>
      <c r="E157" s="8">
        <f t="shared" si="25"/>
        <v>0</v>
      </c>
      <c r="F157" s="8">
        <f t="shared" si="25"/>
        <v>0</v>
      </c>
      <c r="G157" s="8">
        <f t="shared" si="25"/>
        <v>0</v>
      </c>
      <c r="H157" s="8">
        <f t="shared" si="25"/>
        <v>0</v>
      </c>
      <c r="I157" s="8"/>
    </row>
    <row r="158" spans="1:9" x14ac:dyDescent="0.25">
      <c r="A158" t="s">
        <v>134</v>
      </c>
      <c r="B158" s="8">
        <f t="shared" si="1"/>
        <v>0</v>
      </c>
      <c r="C158" s="8">
        <f t="shared" ref="C158" si="33">IF(C30&gt;C$253,1,0)</f>
        <v>0</v>
      </c>
      <c r="D158" s="8">
        <f t="shared" si="25"/>
        <v>0</v>
      </c>
      <c r="E158" s="8">
        <f t="shared" si="25"/>
        <v>0</v>
      </c>
      <c r="F158" s="8">
        <f t="shared" si="25"/>
        <v>0</v>
      </c>
      <c r="G158" s="8">
        <f t="shared" si="25"/>
        <v>0</v>
      </c>
      <c r="H158" s="8">
        <f t="shared" si="25"/>
        <v>0</v>
      </c>
      <c r="I158" s="8"/>
    </row>
    <row r="159" spans="1:9" x14ac:dyDescent="0.25">
      <c r="A159" t="s">
        <v>135</v>
      </c>
      <c r="B159" s="8">
        <f t="shared" si="1"/>
        <v>0</v>
      </c>
      <c r="C159" s="8">
        <f t="shared" ref="C159" si="34">IF(C31&gt;C$253,1,0)</f>
        <v>0</v>
      </c>
      <c r="D159" s="8">
        <f t="shared" si="25"/>
        <v>0</v>
      </c>
      <c r="E159" s="8">
        <f t="shared" si="25"/>
        <v>0</v>
      </c>
      <c r="F159" s="8">
        <f t="shared" si="25"/>
        <v>0</v>
      </c>
      <c r="G159" s="8">
        <f t="shared" si="25"/>
        <v>0</v>
      </c>
      <c r="H159" s="8">
        <f t="shared" si="25"/>
        <v>0</v>
      </c>
      <c r="I159" s="8"/>
    </row>
    <row r="160" spans="1:9" x14ac:dyDescent="0.25">
      <c r="A160" t="s">
        <v>136</v>
      </c>
      <c r="B160" s="8">
        <f t="shared" si="1"/>
        <v>1</v>
      </c>
      <c r="C160" s="8">
        <f t="shared" ref="C160" si="35">IF(C32&gt;C$253,1,0)</f>
        <v>1</v>
      </c>
      <c r="D160" s="8">
        <f t="shared" ref="D160:H169" si="36">IF(D32&gt;D$253,1,0)</f>
        <v>0</v>
      </c>
      <c r="E160" s="8">
        <f t="shared" si="36"/>
        <v>0</v>
      </c>
      <c r="F160" s="8">
        <f t="shared" si="36"/>
        <v>0</v>
      </c>
      <c r="G160" s="8">
        <f t="shared" si="36"/>
        <v>0</v>
      </c>
      <c r="H160" s="8">
        <f t="shared" si="36"/>
        <v>0</v>
      </c>
      <c r="I160" s="8"/>
    </row>
    <row r="161" spans="1:9" x14ac:dyDescent="0.25">
      <c r="A161" t="s">
        <v>137</v>
      </c>
      <c r="B161" s="8">
        <f t="shared" si="1"/>
        <v>0</v>
      </c>
      <c r="C161" s="8">
        <f t="shared" ref="C161" si="37">IF(C33&gt;C$253,1,0)</f>
        <v>0</v>
      </c>
      <c r="D161" s="8">
        <f t="shared" si="36"/>
        <v>0</v>
      </c>
      <c r="E161" s="8">
        <f t="shared" si="36"/>
        <v>0</v>
      </c>
      <c r="F161" s="8">
        <f t="shared" si="36"/>
        <v>0</v>
      </c>
      <c r="G161" s="8">
        <f t="shared" si="36"/>
        <v>0</v>
      </c>
      <c r="H161" s="8">
        <f t="shared" si="36"/>
        <v>0</v>
      </c>
      <c r="I161" s="8"/>
    </row>
    <row r="162" spans="1:9" x14ac:dyDescent="0.25">
      <c r="A162" t="s">
        <v>138</v>
      </c>
      <c r="B162" s="8">
        <f t="shared" ref="B162:B189" si="38">IF(B34&gt;B$253,1,0)</f>
        <v>0</v>
      </c>
      <c r="C162" s="8">
        <f t="shared" ref="C162" si="39">IF(C34&gt;C$253,1,0)</f>
        <v>0</v>
      </c>
      <c r="D162" s="8">
        <f t="shared" si="36"/>
        <v>0</v>
      </c>
      <c r="E162" s="8">
        <f t="shared" si="36"/>
        <v>0</v>
      </c>
      <c r="F162" s="8">
        <f t="shared" si="36"/>
        <v>0</v>
      </c>
      <c r="G162" s="8">
        <f t="shared" si="36"/>
        <v>0</v>
      </c>
      <c r="H162" s="8">
        <f t="shared" si="36"/>
        <v>0</v>
      </c>
      <c r="I162" s="8"/>
    </row>
    <row r="163" spans="1:9" x14ac:dyDescent="0.25">
      <c r="A163" t="s">
        <v>140</v>
      </c>
      <c r="B163" s="8">
        <f t="shared" si="38"/>
        <v>0</v>
      </c>
      <c r="C163" s="8">
        <f t="shared" ref="C163" si="40">IF(C35&gt;C$253,1,0)</f>
        <v>0</v>
      </c>
      <c r="D163" s="8">
        <f t="shared" si="36"/>
        <v>0</v>
      </c>
      <c r="E163" s="8">
        <f t="shared" si="36"/>
        <v>0</v>
      </c>
      <c r="F163" s="8">
        <f t="shared" si="36"/>
        <v>0</v>
      </c>
      <c r="G163" s="8">
        <f t="shared" si="36"/>
        <v>0</v>
      </c>
      <c r="H163" s="8">
        <f t="shared" si="36"/>
        <v>0</v>
      </c>
      <c r="I163" s="8"/>
    </row>
    <row r="164" spans="1:9" x14ac:dyDescent="0.25">
      <c r="A164" t="s">
        <v>141</v>
      </c>
      <c r="B164" s="8">
        <f t="shared" si="38"/>
        <v>0</v>
      </c>
      <c r="C164" s="8">
        <f t="shared" ref="C164" si="41">IF(C36&gt;C$253,1,0)</f>
        <v>0</v>
      </c>
      <c r="D164" s="8">
        <f t="shared" si="36"/>
        <v>0</v>
      </c>
      <c r="E164" s="8">
        <f t="shared" si="36"/>
        <v>0</v>
      </c>
      <c r="F164" s="8">
        <f t="shared" si="36"/>
        <v>0</v>
      </c>
      <c r="G164" s="8">
        <f t="shared" si="36"/>
        <v>0</v>
      </c>
      <c r="H164" s="8">
        <f t="shared" si="36"/>
        <v>0</v>
      </c>
      <c r="I164" s="8"/>
    </row>
    <row r="165" spans="1:9" x14ac:dyDescent="0.25">
      <c r="A165" t="s">
        <v>42</v>
      </c>
      <c r="B165" s="8">
        <f t="shared" si="38"/>
        <v>0</v>
      </c>
      <c r="C165" s="8">
        <f t="shared" ref="C165" si="42">IF(C37&gt;C$253,1,0)</f>
        <v>0</v>
      </c>
      <c r="D165" s="8">
        <f t="shared" si="36"/>
        <v>1</v>
      </c>
      <c r="E165" s="8">
        <f t="shared" si="36"/>
        <v>0</v>
      </c>
      <c r="F165" s="8">
        <f t="shared" si="36"/>
        <v>0</v>
      </c>
      <c r="G165" s="8">
        <f t="shared" si="36"/>
        <v>1</v>
      </c>
      <c r="H165" s="8">
        <f t="shared" si="36"/>
        <v>1</v>
      </c>
      <c r="I165" s="8"/>
    </row>
    <row r="166" spans="1:9" x14ac:dyDescent="0.25">
      <c r="A166" t="s">
        <v>83</v>
      </c>
      <c r="B166" s="8">
        <f t="shared" si="38"/>
        <v>0</v>
      </c>
      <c r="C166" s="8">
        <f t="shared" ref="C166" si="43">IF(C38&gt;C$253,1,0)</f>
        <v>0</v>
      </c>
      <c r="D166" s="8">
        <f t="shared" si="36"/>
        <v>1</v>
      </c>
      <c r="E166" s="8">
        <f t="shared" si="36"/>
        <v>1</v>
      </c>
      <c r="F166" s="8">
        <f t="shared" si="36"/>
        <v>1</v>
      </c>
      <c r="G166" s="8">
        <f t="shared" si="36"/>
        <v>1</v>
      </c>
      <c r="H166" s="8">
        <f t="shared" si="36"/>
        <v>1</v>
      </c>
      <c r="I166" s="8"/>
    </row>
    <row r="167" spans="1:9" x14ac:dyDescent="0.25">
      <c r="A167" t="s">
        <v>84</v>
      </c>
      <c r="B167" s="8">
        <f t="shared" si="38"/>
        <v>0</v>
      </c>
      <c r="C167" s="8">
        <f t="shared" ref="C167" si="44">IF(C39&gt;C$253,1,0)</f>
        <v>0</v>
      </c>
      <c r="D167" s="8">
        <f t="shared" si="36"/>
        <v>1</v>
      </c>
      <c r="E167" s="8">
        <f t="shared" si="36"/>
        <v>1</v>
      </c>
      <c r="F167" s="8">
        <f t="shared" si="36"/>
        <v>1</v>
      </c>
      <c r="G167" s="8">
        <f t="shared" si="36"/>
        <v>1</v>
      </c>
      <c r="H167" s="8">
        <f t="shared" si="36"/>
        <v>1</v>
      </c>
      <c r="I167" s="8"/>
    </row>
    <row r="168" spans="1:9" x14ac:dyDescent="0.25">
      <c r="A168" t="s">
        <v>92</v>
      </c>
      <c r="B168" s="8">
        <f t="shared" si="38"/>
        <v>1</v>
      </c>
      <c r="C168" s="8">
        <f t="shared" ref="C168" si="45">IF(C40&gt;C$253,1,0)</f>
        <v>1</v>
      </c>
      <c r="D168" s="8">
        <f t="shared" si="36"/>
        <v>0</v>
      </c>
      <c r="E168" s="8">
        <f t="shared" si="36"/>
        <v>1</v>
      </c>
      <c r="F168" s="8">
        <f t="shared" si="36"/>
        <v>1</v>
      </c>
      <c r="G168" s="8">
        <f t="shared" si="36"/>
        <v>1</v>
      </c>
      <c r="H168" s="8">
        <f t="shared" si="36"/>
        <v>0</v>
      </c>
      <c r="I168" s="8"/>
    </row>
    <row r="169" spans="1:9" x14ac:dyDescent="0.25">
      <c r="A169" t="s">
        <v>123</v>
      </c>
      <c r="B169" s="8">
        <f t="shared" si="38"/>
        <v>0</v>
      </c>
      <c r="C169" s="8">
        <f t="shared" ref="C169" si="46">IF(C41&gt;C$253,1,0)</f>
        <v>0</v>
      </c>
      <c r="D169" s="8">
        <f t="shared" si="36"/>
        <v>1</v>
      </c>
      <c r="E169" s="8">
        <f t="shared" si="36"/>
        <v>1</v>
      </c>
      <c r="F169" s="8">
        <f t="shared" si="36"/>
        <v>1</v>
      </c>
      <c r="G169" s="8">
        <f t="shared" si="36"/>
        <v>1</v>
      </c>
      <c r="H169" s="8">
        <f t="shared" si="36"/>
        <v>1</v>
      </c>
      <c r="I169" s="8"/>
    </row>
    <row r="170" spans="1:9" x14ac:dyDescent="0.25">
      <c r="A170" t="s">
        <v>122</v>
      </c>
      <c r="B170" s="8">
        <f t="shared" si="38"/>
        <v>1</v>
      </c>
      <c r="C170" s="8">
        <f t="shared" ref="C170" si="47">IF(C42&gt;C$253,1,0)</f>
        <v>1</v>
      </c>
      <c r="D170" s="8">
        <f t="shared" ref="D170:H179" si="48">IF(D42&gt;D$253,1,0)</f>
        <v>0</v>
      </c>
      <c r="E170" s="8">
        <f t="shared" si="48"/>
        <v>1</v>
      </c>
      <c r="F170" s="8">
        <f t="shared" si="48"/>
        <v>1</v>
      </c>
      <c r="G170" s="8">
        <f t="shared" si="48"/>
        <v>0</v>
      </c>
      <c r="H170" s="8">
        <f t="shared" si="48"/>
        <v>0</v>
      </c>
      <c r="I170" s="8"/>
    </row>
    <row r="171" spans="1:9" x14ac:dyDescent="0.25">
      <c r="A171" t="s">
        <v>98</v>
      </c>
      <c r="B171" s="8">
        <f t="shared" si="38"/>
        <v>0</v>
      </c>
      <c r="C171" s="8">
        <f t="shared" ref="C171" si="49">IF(C43&gt;C$253,1,0)</f>
        <v>0</v>
      </c>
      <c r="D171" s="8">
        <f t="shared" si="48"/>
        <v>1</v>
      </c>
      <c r="E171" s="8">
        <f t="shared" si="48"/>
        <v>1</v>
      </c>
      <c r="F171" s="8">
        <f t="shared" si="48"/>
        <v>0</v>
      </c>
      <c r="G171" s="8">
        <f t="shared" si="48"/>
        <v>1</v>
      </c>
      <c r="H171" s="8">
        <f t="shared" si="48"/>
        <v>0</v>
      </c>
      <c r="I171" s="8"/>
    </row>
    <row r="172" spans="1:9" x14ac:dyDescent="0.25">
      <c r="A172" t="s">
        <v>71</v>
      </c>
      <c r="B172" s="8">
        <f t="shared" si="38"/>
        <v>0</v>
      </c>
      <c r="C172" s="8">
        <f t="shared" ref="C172" si="50">IF(C44&gt;C$253,1,0)</f>
        <v>0</v>
      </c>
      <c r="D172" s="8">
        <f t="shared" si="48"/>
        <v>0</v>
      </c>
      <c r="E172" s="8">
        <f t="shared" si="48"/>
        <v>0</v>
      </c>
      <c r="F172" s="8">
        <f t="shared" si="48"/>
        <v>0</v>
      </c>
      <c r="G172" s="8">
        <f t="shared" si="48"/>
        <v>0</v>
      </c>
      <c r="H172" s="8">
        <f t="shared" si="48"/>
        <v>0</v>
      </c>
      <c r="I172" s="8"/>
    </row>
    <row r="173" spans="1:9" x14ac:dyDescent="0.25">
      <c r="A173" t="s">
        <v>14</v>
      </c>
      <c r="B173" s="8">
        <f t="shared" si="38"/>
        <v>0</v>
      </c>
      <c r="C173" s="8">
        <f t="shared" ref="C173" si="51">IF(C45&gt;C$253,1,0)</f>
        <v>0</v>
      </c>
      <c r="D173" s="8">
        <f t="shared" si="48"/>
        <v>1</v>
      </c>
      <c r="E173" s="8">
        <f t="shared" si="48"/>
        <v>0</v>
      </c>
      <c r="F173" s="8">
        <f t="shared" si="48"/>
        <v>0</v>
      </c>
      <c r="G173" s="8">
        <f t="shared" si="48"/>
        <v>0</v>
      </c>
      <c r="H173" s="8">
        <f t="shared" si="48"/>
        <v>0</v>
      </c>
      <c r="I173" s="8"/>
    </row>
    <row r="174" spans="1:9" x14ac:dyDescent="0.25">
      <c r="A174" t="s">
        <v>4</v>
      </c>
      <c r="B174" s="8">
        <f t="shared" si="38"/>
        <v>0</v>
      </c>
      <c r="C174" s="8">
        <f t="shared" ref="C174" si="52">IF(C46&gt;C$253,1,0)</f>
        <v>0</v>
      </c>
      <c r="D174" s="8">
        <f t="shared" si="48"/>
        <v>1</v>
      </c>
      <c r="E174" s="8">
        <f t="shared" si="48"/>
        <v>1</v>
      </c>
      <c r="F174" s="8">
        <f t="shared" si="48"/>
        <v>0</v>
      </c>
      <c r="G174" s="8">
        <f t="shared" si="48"/>
        <v>1</v>
      </c>
      <c r="H174" s="8">
        <f t="shared" si="48"/>
        <v>0</v>
      </c>
      <c r="I174" s="8"/>
    </row>
    <row r="175" spans="1:9" x14ac:dyDescent="0.25">
      <c r="A175" t="s">
        <v>72</v>
      </c>
      <c r="B175" s="8">
        <f t="shared" si="38"/>
        <v>0</v>
      </c>
      <c r="C175" s="8">
        <f t="shared" ref="C175" si="53">IF(C47&gt;C$253,1,0)</f>
        <v>0</v>
      </c>
      <c r="D175" s="8">
        <f t="shared" si="48"/>
        <v>0</v>
      </c>
      <c r="E175" s="8">
        <f t="shared" si="48"/>
        <v>0</v>
      </c>
      <c r="F175" s="8">
        <f t="shared" si="48"/>
        <v>0</v>
      </c>
      <c r="G175" s="8">
        <f t="shared" si="48"/>
        <v>0</v>
      </c>
      <c r="H175" s="8">
        <f t="shared" si="48"/>
        <v>0</v>
      </c>
      <c r="I175" s="8"/>
    </row>
    <row r="176" spans="1:9" x14ac:dyDescent="0.25">
      <c r="A176" t="s">
        <v>99</v>
      </c>
      <c r="B176" s="8">
        <f t="shared" si="38"/>
        <v>0</v>
      </c>
      <c r="C176" s="8">
        <f t="shared" ref="C176" si="54">IF(C48&gt;C$253,1,0)</f>
        <v>0</v>
      </c>
      <c r="D176" s="8">
        <f t="shared" si="48"/>
        <v>0</v>
      </c>
      <c r="E176" s="8">
        <f t="shared" si="48"/>
        <v>0</v>
      </c>
      <c r="F176" s="8">
        <f t="shared" si="48"/>
        <v>0</v>
      </c>
      <c r="G176" s="8">
        <f t="shared" si="48"/>
        <v>0</v>
      </c>
      <c r="H176" s="8">
        <f t="shared" si="48"/>
        <v>0</v>
      </c>
      <c r="I176" s="8"/>
    </row>
    <row r="177" spans="1:13" x14ac:dyDescent="0.25">
      <c r="A177" t="s">
        <v>176</v>
      </c>
      <c r="B177" s="8">
        <f t="shared" si="38"/>
        <v>0</v>
      </c>
      <c r="C177" s="8">
        <f t="shared" ref="C177" si="55">IF(C49&gt;C$253,1,0)</f>
        <v>0</v>
      </c>
      <c r="D177" s="8">
        <f t="shared" si="48"/>
        <v>1</v>
      </c>
      <c r="E177" s="8">
        <f t="shared" si="48"/>
        <v>1</v>
      </c>
      <c r="F177" s="8">
        <f t="shared" si="48"/>
        <v>0</v>
      </c>
      <c r="G177" s="8">
        <f t="shared" si="48"/>
        <v>1</v>
      </c>
      <c r="H177" s="8">
        <f t="shared" si="48"/>
        <v>0</v>
      </c>
      <c r="I177" s="8"/>
    </row>
    <row r="178" spans="1:13" x14ac:dyDescent="0.25">
      <c r="A178" t="s">
        <v>155</v>
      </c>
      <c r="B178" s="8">
        <f t="shared" si="38"/>
        <v>1</v>
      </c>
      <c r="C178" s="8">
        <f t="shared" ref="C178" si="56">IF(C50&gt;C$253,1,0)</f>
        <v>1</v>
      </c>
      <c r="D178" s="8">
        <f t="shared" si="48"/>
        <v>1</v>
      </c>
      <c r="E178" s="8">
        <f t="shared" si="48"/>
        <v>1</v>
      </c>
      <c r="F178" s="8">
        <f t="shared" si="48"/>
        <v>1</v>
      </c>
      <c r="G178" s="8">
        <f t="shared" si="48"/>
        <v>1</v>
      </c>
      <c r="H178" s="8">
        <f t="shared" si="48"/>
        <v>1</v>
      </c>
      <c r="I178" s="8"/>
    </row>
    <row r="179" spans="1:13" x14ac:dyDescent="0.25">
      <c r="A179" t="s">
        <v>5</v>
      </c>
      <c r="B179" s="8">
        <f t="shared" si="38"/>
        <v>0</v>
      </c>
      <c r="C179" s="8">
        <f t="shared" ref="C179" si="57">IF(C51&gt;C$253,1,0)</f>
        <v>0</v>
      </c>
      <c r="D179" s="8">
        <f t="shared" si="48"/>
        <v>0</v>
      </c>
      <c r="E179" s="8">
        <f t="shared" si="48"/>
        <v>0</v>
      </c>
      <c r="F179" s="8">
        <f t="shared" si="48"/>
        <v>0</v>
      </c>
      <c r="G179" s="8">
        <f t="shared" si="48"/>
        <v>0</v>
      </c>
      <c r="H179" s="8">
        <f t="shared" si="48"/>
        <v>0</v>
      </c>
      <c r="I179" s="8"/>
    </row>
    <row r="180" spans="1:13" x14ac:dyDescent="0.25">
      <c r="A180" t="s">
        <v>100</v>
      </c>
      <c r="B180" s="8">
        <f t="shared" si="38"/>
        <v>0</v>
      </c>
      <c r="C180" s="8">
        <f t="shared" ref="C180" si="58">IF(C52&gt;C$253,1,0)</f>
        <v>0</v>
      </c>
      <c r="D180" s="8">
        <f t="shared" ref="D180:H189" si="59">IF(D52&gt;D$253,1,0)</f>
        <v>0</v>
      </c>
      <c r="E180" s="8">
        <f t="shared" si="59"/>
        <v>0</v>
      </c>
      <c r="F180" s="8">
        <f t="shared" si="59"/>
        <v>0</v>
      </c>
      <c r="G180" s="8">
        <f t="shared" si="59"/>
        <v>0</v>
      </c>
      <c r="H180" s="8">
        <f t="shared" si="59"/>
        <v>0</v>
      </c>
      <c r="I180" s="8"/>
    </row>
    <row r="181" spans="1:13" x14ac:dyDescent="0.25">
      <c r="A181" t="s">
        <v>101</v>
      </c>
      <c r="B181" s="8">
        <f t="shared" si="38"/>
        <v>0</v>
      </c>
      <c r="C181" s="8">
        <f t="shared" ref="C181" si="60">IF(C53&gt;C$253,1,0)</f>
        <v>0</v>
      </c>
      <c r="D181" s="8">
        <f t="shared" si="59"/>
        <v>0</v>
      </c>
      <c r="E181" s="8">
        <f t="shared" si="59"/>
        <v>0</v>
      </c>
      <c r="F181" s="8">
        <f t="shared" si="59"/>
        <v>0</v>
      </c>
      <c r="G181" s="8">
        <f t="shared" si="59"/>
        <v>0</v>
      </c>
      <c r="H181" s="8">
        <f t="shared" si="59"/>
        <v>0</v>
      </c>
      <c r="I181" s="8"/>
    </row>
    <row r="182" spans="1:13" x14ac:dyDescent="0.25">
      <c r="A182" t="s">
        <v>102</v>
      </c>
      <c r="B182" s="8">
        <f t="shared" si="38"/>
        <v>0</v>
      </c>
      <c r="C182" s="8">
        <f t="shared" ref="C182" si="61">IF(C54&gt;C$253,1,0)</f>
        <v>0</v>
      </c>
      <c r="D182" s="8">
        <f t="shared" si="59"/>
        <v>0</v>
      </c>
      <c r="E182" s="8">
        <f t="shared" si="59"/>
        <v>0</v>
      </c>
      <c r="F182" s="8">
        <f t="shared" si="59"/>
        <v>0</v>
      </c>
      <c r="G182" s="8">
        <f t="shared" si="59"/>
        <v>0</v>
      </c>
      <c r="H182" s="8">
        <f t="shared" si="59"/>
        <v>0</v>
      </c>
      <c r="I182" s="8"/>
    </row>
    <row r="183" spans="1:13" x14ac:dyDescent="0.25">
      <c r="A183" t="s">
        <v>70</v>
      </c>
      <c r="B183" s="8">
        <f t="shared" si="38"/>
        <v>0</v>
      </c>
      <c r="C183" s="8">
        <f t="shared" ref="C183" si="62">IF(C55&gt;C$253,1,0)</f>
        <v>0</v>
      </c>
      <c r="D183" s="8">
        <f t="shared" si="59"/>
        <v>0</v>
      </c>
      <c r="E183" s="8">
        <f t="shared" si="59"/>
        <v>0</v>
      </c>
      <c r="F183" s="8">
        <f t="shared" si="59"/>
        <v>0</v>
      </c>
      <c r="G183" s="8">
        <f t="shared" si="59"/>
        <v>0</v>
      </c>
      <c r="H183" s="8">
        <f t="shared" si="59"/>
        <v>0</v>
      </c>
      <c r="I183" s="8"/>
    </row>
    <row r="184" spans="1:13" x14ac:dyDescent="0.25">
      <c r="A184" t="s">
        <v>10</v>
      </c>
      <c r="B184" s="8">
        <f t="shared" si="38"/>
        <v>0</v>
      </c>
      <c r="C184" s="8">
        <f t="shared" ref="C184" si="63">IF(C56&gt;C$253,1,0)</f>
        <v>0</v>
      </c>
      <c r="D184" s="8">
        <f t="shared" si="59"/>
        <v>0</v>
      </c>
      <c r="E184" s="8">
        <f t="shared" si="59"/>
        <v>0</v>
      </c>
      <c r="F184" s="8">
        <f t="shared" si="59"/>
        <v>0</v>
      </c>
      <c r="G184" s="8">
        <f t="shared" si="59"/>
        <v>0</v>
      </c>
      <c r="H184" s="8">
        <f t="shared" si="59"/>
        <v>0</v>
      </c>
      <c r="I184" s="8"/>
    </row>
    <row r="185" spans="1:13" x14ac:dyDescent="0.25">
      <c r="A185" t="s">
        <v>142</v>
      </c>
      <c r="B185" s="8">
        <f t="shared" si="38"/>
        <v>1</v>
      </c>
      <c r="C185" s="8">
        <f t="shared" ref="C185" si="64">IF(C57&gt;C$253,1,0)</f>
        <v>0</v>
      </c>
      <c r="D185" s="8">
        <f t="shared" si="59"/>
        <v>0</v>
      </c>
      <c r="E185" s="8">
        <f t="shared" si="59"/>
        <v>1</v>
      </c>
      <c r="F185" s="8">
        <f t="shared" si="59"/>
        <v>0</v>
      </c>
      <c r="G185" s="8">
        <f t="shared" si="59"/>
        <v>0</v>
      </c>
      <c r="H185" s="8">
        <f t="shared" si="59"/>
        <v>0</v>
      </c>
      <c r="I185" s="8"/>
    </row>
    <row r="186" spans="1:13" x14ac:dyDescent="0.25">
      <c r="A186" t="s">
        <v>151</v>
      </c>
      <c r="B186" s="8">
        <f t="shared" si="38"/>
        <v>0</v>
      </c>
      <c r="C186" s="8">
        <f t="shared" ref="C186" si="65">IF(C58&gt;C$253,1,0)</f>
        <v>0</v>
      </c>
      <c r="D186" s="8">
        <f t="shared" si="59"/>
        <v>0</v>
      </c>
      <c r="E186" s="8">
        <f t="shared" si="59"/>
        <v>0</v>
      </c>
      <c r="F186" s="8">
        <f t="shared" si="59"/>
        <v>0</v>
      </c>
      <c r="G186" s="8">
        <f t="shared" si="59"/>
        <v>0</v>
      </c>
      <c r="H186" s="8">
        <f t="shared" si="59"/>
        <v>0</v>
      </c>
      <c r="I186" s="8"/>
    </row>
    <row r="187" spans="1:13" x14ac:dyDescent="0.25">
      <c r="A187" t="s">
        <v>152</v>
      </c>
      <c r="B187" s="8">
        <f t="shared" si="38"/>
        <v>0</v>
      </c>
      <c r="C187" s="8">
        <f t="shared" ref="C187" si="66">IF(C59&gt;C$253,1,0)</f>
        <v>0</v>
      </c>
      <c r="D187" s="8">
        <f t="shared" si="59"/>
        <v>1</v>
      </c>
      <c r="E187" s="8">
        <f t="shared" si="59"/>
        <v>1</v>
      </c>
      <c r="F187" s="8">
        <f t="shared" si="59"/>
        <v>0</v>
      </c>
      <c r="G187" s="8">
        <f t="shared" si="59"/>
        <v>0</v>
      </c>
      <c r="H187" s="8">
        <f t="shared" si="59"/>
        <v>0</v>
      </c>
      <c r="I187" s="8"/>
    </row>
    <row r="188" spans="1:13" x14ac:dyDescent="0.25">
      <c r="A188" t="s">
        <v>153</v>
      </c>
      <c r="B188" s="8">
        <f t="shared" si="38"/>
        <v>1</v>
      </c>
      <c r="C188" s="8">
        <f t="shared" ref="C188" si="67">IF(C60&gt;C$253,1,0)</f>
        <v>1</v>
      </c>
      <c r="D188" s="8">
        <f t="shared" si="59"/>
        <v>0</v>
      </c>
      <c r="E188" s="8">
        <f t="shared" si="59"/>
        <v>1</v>
      </c>
      <c r="F188" s="8">
        <f t="shared" si="59"/>
        <v>0</v>
      </c>
      <c r="G188" s="8">
        <f t="shared" si="59"/>
        <v>0</v>
      </c>
      <c r="H188" s="8">
        <f t="shared" si="59"/>
        <v>0</v>
      </c>
      <c r="I188" s="8"/>
    </row>
    <row r="189" spans="1:13" x14ac:dyDescent="0.25">
      <c r="A189" t="s">
        <v>154</v>
      </c>
      <c r="B189" s="8">
        <f t="shared" si="38"/>
        <v>0</v>
      </c>
      <c r="C189" s="8">
        <f t="shared" ref="C189" si="68">IF(C61&gt;C$253,1,0)</f>
        <v>0</v>
      </c>
      <c r="D189" s="8">
        <f t="shared" si="59"/>
        <v>1</v>
      </c>
      <c r="E189" s="8">
        <f t="shared" si="59"/>
        <v>1</v>
      </c>
      <c r="F189" s="8">
        <f t="shared" si="59"/>
        <v>1</v>
      </c>
      <c r="G189" s="8">
        <f t="shared" si="59"/>
        <v>1</v>
      </c>
      <c r="H189" s="8">
        <f t="shared" si="59"/>
        <v>1</v>
      </c>
      <c r="I189" s="8"/>
    </row>
    <row r="190" spans="1:13" x14ac:dyDescent="0.25">
      <c r="B190" s="8"/>
      <c r="C190" s="8"/>
      <c r="D190" s="8"/>
      <c r="E190" s="8"/>
      <c r="F190" s="8"/>
      <c r="G190" s="8"/>
      <c r="H190" s="8"/>
      <c r="I190" s="8"/>
    </row>
    <row r="192" spans="1:13" x14ac:dyDescent="0.25">
      <c r="A192" s="1" t="s">
        <v>18</v>
      </c>
      <c r="B192" s="1" t="s">
        <v>169</v>
      </c>
      <c r="C192" s="1" t="s">
        <v>170</v>
      </c>
      <c r="D192" s="5" t="s">
        <v>168</v>
      </c>
      <c r="E192" s="5" t="s">
        <v>157</v>
      </c>
      <c r="F192" s="5" t="s">
        <v>158</v>
      </c>
      <c r="G192" s="5" t="s">
        <v>167</v>
      </c>
      <c r="H192" s="5" t="s">
        <v>166</v>
      </c>
      <c r="I192" s="5"/>
      <c r="J192" s="5"/>
      <c r="K192" s="5"/>
      <c r="L192" s="5"/>
      <c r="M192" s="5"/>
    </row>
    <row r="193" spans="1:9" x14ac:dyDescent="0.25">
      <c r="A193" s="2" t="s">
        <v>156</v>
      </c>
      <c r="B193" s="8">
        <f t="shared" ref="B193:B224" si="69">IF(B66&gt;B$253,0,1)</f>
        <v>1</v>
      </c>
      <c r="C193" s="8">
        <f t="shared" ref="C193" si="70">IF(C66&gt;C$253,0,1)</f>
        <v>1</v>
      </c>
      <c r="D193" s="8">
        <f t="shared" ref="D193:H202" si="71">IF(D66&gt;D$253,0,1)</f>
        <v>1</v>
      </c>
      <c r="E193" s="8">
        <f t="shared" si="71"/>
        <v>1</v>
      </c>
      <c r="F193" s="8">
        <f t="shared" si="71"/>
        <v>1</v>
      </c>
      <c r="G193" s="8">
        <f t="shared" si="71"/>
        <v>1</v>
      </c>
      <c r="H193" s="8">
        <f t="shared" si="71"/>
        <v>1</v>
      </c>
      <c r="I193" s="8"/>
    </row>
    <row r="194" spans="1:9" x14ac:dyDescent="0.25">
      <c r="A194" s="2" t="s">
        <v>114</v>
      </c>
      <c r="B194" s="8">
        <f t="shared" si="69"/>
        <v>1</v>
      </c>
      <c r="C194" s="8">
        <f t="shared" ref="C194" si="72">IF(C67&gt;C$253,0,1)</f>
        <v>1</v>
      </c>
      <c r="D194" s="8">
        <f t="shared" si="71"/>
        <v>1</v>
      </c>
      <c r="E194" s="8">
        <f t="shared" si="71"/>
        <v>1</v>
      </c>
      <c r="F194" s="8">
        <f t="shared" si="71"/>
        <v>0</v>
      </c>
      <c r="G194" s="8">
        <f t="shared" si="71"/>
        <v>0</v>
      </c>
      <c r="H194" s="8">
        <f t="shared" si="71"/>
        <v>0</v>
      </c>
      <c r="I194" s="8"/>
    </row>
    <row r="195" spans="1:9" x14ac:dyDescent="0.25">
      <c r="A195" s="2" t="s">
        <v>115</v>
      </c>
      <c r="B195" s="8">
        <f t="shared" si="69"/>
        <v>0</v>
      </c>
      <c r="C195" s="8">
        <f t="shared" ref="C195" si="73">IF(C68&gt;C$253,0,1)</f>
        <v>1</v>
      </c>
      <c r="D195" s="8">
        <f t="shared" si="71"/>
        <v>0</v>
      </c>
      <c r="E195" s="8">
        <f t="shared" si="71"/>
        <v>0</v>
      </c>
      <c r="F195" s="8">
        <f t="shared" si="71"/>
        <v>0</v>
      </c>
      <c r="G195" s="8">
        <f t="shared" si="71"/>
        <v>1</v>
      </c>
      <c r="H195" s="8">
        <f t="shared" si="71"/>
        <v>1</v>
      </c>
      <c r="I195" s="8"/>
    </row>
    <row r="196" spans="1:9" x14ac:dyDescent="0.25">
      <c r="A196" s="2" t="s">
        <v>116</v>
      </c>
      <c r="B196" s="8">
        <f t="shared" si="69"/>
        <v>1</v>
      </c>
      <c r="C196" s="8">
        <f t="shared" ref="C196" si="74">IF(C69&gt;C$253,0,1)</f>
        <v>1</v>
      </c>
      <c r="D196" s="8">
        <f t="shared" si="71"/>
        <v>0</v>
      </c>
      <c r="E196" s="8">
        <f t="shared" si="71"/>
        <v>0</v>
      </c>
      <c r="F196" s="8">
        <f t="shared" si="71"/>
        <v>0</v>
      </c>
      <c r="G196" s="8">
        <f t="shared" si="71"/>
        <v>0</v>
      </c>
      <c r="H196" s="8">
        <f t="shared" si="71"/>
        <v>0</v>
      </c>
      <c r="I196" s="8"/>
    </row>
    <row r="197" spans="1:9" x14ac:dyDescent="0.25">
      <c r="A197" s="2" t="s">
        <v>117</v>
      </c>
      <c r="B197" s="8">
        <f t="shared" si="69"/>
        <v>1</v>
      </c>
      <c r="C197" s="8">
        <f t="shared" ref="C197" si="75">IF(C70&gt;C$253,0,1)</f>
        <v>1</v>
      </c>
      <c r="D197" s="8">
        <f t="shared" si="71"/>
        <v>1</v>
      </c>
      <c r="E197" s="8">
        <f t="shared" si="71"/>
        <v>1</v>
      </c>
      <c r="F197" s="8">
        <f t="shared" si="71"/>
        <v>1</v>
      </c>
      <c r="G197" s="8">
        <f t="shared" si="71"/>
        <v>1</v>
      </c>
      <c r="H197" s="8">
        <f t="shared" si="71"/>
        <v>0</v>
      </c>
      <c r="I197" s="8"/>
    </row>
    <row r="198" spans="1:9" x14ac:dyDescent="0.25">
      <c r="A198" s="2" t="s">
        <v>118</v>
      </c>
      <c r="B198" s="8">
        <f t="shared" si="69"/>
        <v>0</v>
      </c>
      <c r="C198" s="8">
        <f t="shared" ref="C198" si="76">IF(C71&gt;C$253,0,1)</f>
        <v>1</v>
      </c>
      <c r="D198" s="8">
        <f t="shared" si="71"/>
        <v>1</v>
      </c>
      <c r="E198" s="8">
        <f t="shared" si="71"/>
        <v>0</v>
      </c>
      <c r="F198" s="8">
        <f t="shared" si="71"/>
        <v>0</v>
      </c>
      <c r="G198" s="8">
        <f t="shared" si="71"/>
        <v>1</v>
      </c>
      <c r="H198" s="8">
        <f t="shared" si="71"/>
        <v>1</v>
      </c>
      <c r="I198" s="8"/>
    </row>
    <row r="199" spans="1:9" x14ac:dyDescent="0.25">
      <c r="A199" s="2" t="s">
        <v>119</v>
      </c>
      <c r="B199" s="8">
        <f t="shared" si="69"/>
        <v>1</v>
      </c>
      <c r="C199" s="8">
        <f t="shared" ref="C199" si="77">IF(C72&gt;C$253,0,1)</f>
        <v>1</v>
      </c>
      <c r="D199" s="8">
        <f t="shared" si="71"/>
        <v>0</v>
      </c>
      <c r="E199" s="8">
        <f t="shared" si="71"/>
        <v>0</v>
      </c>
      <c r="F199" s="8">
        <f t="shared" si="71"/>
        <v>0</v>
      </c>
      <c r="G199" s="8">
        <f t="shared" si="71"/>
        <v>0</v>
      </c>
      <c r="H199" s="8">
        <f t="shared" si="71"/>
        <v>0</v>
      </c>
      <c r="I199" s="8"/>
    </row>
    <row r="200" spans="1:9" x14ac:dyDescent="0.25">
      <c r="A200" s="2" t="s">
        <v>49</v>
      </c>
      <c r="B200" s="8">
        <f t="shared" si="69"/>
        <v>0</v>
      </c>
      <c r="C200" s="8">
        <f t="shared" ref="C200" si="78">IF(C73&gt;C$253,0,1)</f>
        <v>0</v>
      </c>
      <c r="D200" s="8">
        <f t="shared" si="71"/>
        <v>0</v>
      </c>
      <c r="E200" s="8">
        <f t="shared" si="71"/>
        <v>0</v>
      </c>
      <c r="F200" s="8">
        <f t="shared" si="71"/>
        <v>0</v>
      </c>
      <c r="G200" s="8">
        <f t="shared" si="71"/>
        <v>0</v>
      </c>
      <c r="H200" s="8">
        <f t="shared" si="71"/>
        <v>0</v>
      </c>
      <c r="I200" s="8"/>
    </row>
    <row r="201" spans="1:9" x14ac:dyDescent="0.25">
      <c r="A201" s="2" t="s">
        <v>62</v>
      </c>
      <c r="B201" s="8">
        <f t="shared" si="69"/>
        <v>1</v>
      </c>
      <c r="C201" s="8">
        <f t="shared" ref="C201" si="79">IF(C74&gt;C$253,0,1)</f>
        <v>1</v>
      </c>
      <c r="D201" s="8">
        <f t="shared" si="71"/>
        <v>0</v>
      </c>
      <c r="E201" s="8">
        <f t="shared" si="71"/>
        <v>0</v>
      </c>
      <c r="F201" s="8">
        <f t="shared" si="71"/>
        <v>0</v>
      </c>
      <c r="G201" s="8">
        <f t="shared" si="71"/>
        <v>0</v>
      </c>
      <c r="H201" s="8">
        <f t="shared" si="71"/>
        <v>0</v>
      </c>
      <c r="I201" s="8"/>
    </row>
    <row r="202" spans="1:9" x14ac:dyDescent="0.25">
      <c r="A202" s="2" t="s">
        <v>88</v>
      </c>
      <c r="B202" s="8">
        <f t="shared" si="69"/>
        <v>0</v>
      </c>
      <c r="C202" s="8">
        <f t="shared" ref="C202" si="80">IF(C75&gt;C$253,0,1)</f>
        <v>0</v>
      </c>
      <c r="D202" s="8">
        <f t="shared" si="71"/>
        <v>0</v>
      </c>
      <c r="E202" s="8">
        <f t="shared" si="71"/>
        <v>0</v>
      </c>
      <c r="F202" s="8">
        <f t="shared" si="71"/>
        <v>0</v>
      </c>
      <c r="G202" s="8">
        <f t="shared" si="71"/>
        <v>0</v>
      </c>
      <c r="H202" s="8">
        <f t="shared" si="71"/>
        <v>0</v>
      </c>
      <c r="I202" s="8"/>
    </row>
    <row r="203" spans="1:9" x14ac:dyDescent="0.25">
      <c r="A203" s="2" t="s">
        <v>177</v>
      </c>
      <c r="B203" s="8">
        <f t="shared" si="69"/>
        <v>1</v>
      </c>
      <c r="C203" s="8">
        <f t="shared" ref="C203" si="81">IF(C76&gt;C$253,0,1)</f>
        <v>1</v>
      </c>
      <c r="D203" s="8">
        <f t="shared" ref="D203:H212" si="82">IF(D76&gt;D$253,0,1)</f>
        <v>1</v>
      </c>
      <c r="E203" s="8">
        <f t="shared" si="82"/>
        <v>1</v>
      </c>
      <c r="F203" s="8">
        <f t="shared" si="82"/>
        <v>1</v>
      </c>
      <c r="G203" s="8">
        <f t="shared" si="82"/>
        <v>1</v>
      </c>
      <c r="H203" s="8">
        <f t="shared" si="82"/>
        <v>0</v>
      </c>
      <c r="I203" s="8"/>
    </row>
    <row r="204" spans="1:9" x14ac:dyDescent="0.25">
      <c r="A204" t="s">
        <v>31</v>
      </c>
      <c r="B204" s="8">
        <f t="shared" si="69"/>
        <v>1</v>
      </c>
      <c r="C204" s="8">
        <f t="shared" ref="C204" si="83">IF(C77&gt;C$253,0,1)</f>
        <v>1</v>
      </c>
      <c r="D204" s="8">
        <f t="shared" si="82"/>
        <v>0</v>
      </c>
      <c r="E204" s="8">
        <f t="shared" si="82"/>
        <v>0</v>
      </c>
      <c r="F204" s="8">
        <f t="shared" si="82"/>
        <v>0</v>
      </c>
      <c r="G204" s="8">
        <f t="shared" si="82"/>
        <v>0</v>
      </c>
      <c r="H204" s="8">
        <f t="shared" si="82"/>
        <v>0</v>
      </c>
      <c r="I204" s="8"/>
    </row>
    <row r="205" spans="1:9" x14ac:dyDescent="0.25">
      <c r="A205" t="s">
        <v>33</v>
      </c>
      <c r="B205" s="8">
        <f t="shared" si="69"/>
        <v>0</v>
      </c>
      <c r="C205" s="8">
        <f t="shared" ref="C205" si="84">IF(C78&gt;C$253,0,1)</f>
        <v>1</v>
      </c>
      <c r="D205" s="8">
        <f t="shared" si="82"/>
        <v>0</v>
      </c>
      <c r="E205" s="8">
        <f t="shared" si="82"/>
        <v>0</v>
      </c>
      <c r="F205" s="8">
        <f t="shared" si="82"/>
        <v>0</v>
      </c>
      <c r="G205" s="8">
        <f t="shared" si="82"/>
        <v>0</v>
      </c>
      <c r="H205" s="8">
        <f t="shared" si="82"/>
        <v>0</v>
      </c>
      <c r="I205" s="8"/>
    </row>
    <row r="206" spans="1:9" x14ac:dyDescent="0.25">
      <c r="A206" t="s">
        <v>41</v>
      </c>
      <c r="B206" s="8">
        <f t="shared" si="69"/>
        <v>0</v>
      </c>
      <c r="C206" s="8">
        <f t="shared" ref="C206" si="85">IF(C79&gt;C$253,0,1)</f>
        <v>0</v>
      </c>
      <c r="D206" s="8">
        <f t="shared" si="82"/>
        <v>1</v>
      </c>
      <c r="E206" s="8">
        <f t="shared" si="82"/>
        <v>1</v>
      </c>
      <c r="F206" s="8">
        <f t="shared" si="82"/>
        <v>1</v>
      </c>
      <c r="G206" s="8">
        <f t="shared" si="82"/>
        <v>1</v>
      </c>
      <c r="H206" s="8">
        <f t="shared" si="82"/>
        <v>1</v>
      </c>
      <c r="I206" s="8"/>
    </row>
    <row r="207" spans="1:9" x14ac:dyDescent="0.25">
      <c r="A207" s="2" t="s">
        <v>60</v>
      </c>
      <c r="B207" s="8">
        <f t="shared" si="69"/>
        <v>1</v>
      </c>
      <c r="C207" s="8">
        <f t="shared" ref="C207" si="86">IF(C80&gt;C$253,0,1)</f>
        <v>1</v>
      </c>
      <c r="D207" s="8">
        <f t="shared" si="82"/>
        <v>0</v>
      </c>
      <c r="E207" s="8">
        <f t="shared" si="82"/>
        <v>0</v>
      </c>
      <c r="F207" s="8">
        <f t="shared" si="82"/>
        <v>0</v>
      </c>
      <c r="G207" s="8">
        <f t="shared" si="82"/>
        <v>0</v>
      </c>
      <c r="H207" s="8">
        <f t="shared" si="82"/>
        <v>0</v>
      </c>
      <c r="I207" s="8"/>
    </row>
    <row r="208" spans="1:9" x14ac:dyDescent="0.25">
      <c r="A208" t="s">
        <v>97</v>
      </c>
      <c r="B208" s="8">
        <f t="shared" si="69"/>
        <v>0</v>
      </c>
      <c r="C208" s="8">
        <f t="shared" ref="C208" si="87">IF(C81&gt;C$253,0,1)</f>
        <v>0</v>
      </c>
      <c r="D208" s="8">
        <f t="shared" si="82"/>
        <v>0</v>
      </c>
      <c r="E208" s="8">
        <f t="shared" si="82"/>
        <v>0</v>
      </c>
      <c r="F208" s="8">
        <f t="shared" si="82"/>
        <v>0</v>
      </c>
      <c r="G208" s="8">
        <f t="shared" si="82"/>
        <v>0</v>
      </c>
      <c r="H208" s="8">
        <f t="shared" si="82"/>
        <v>0</v>
      </c>
      <c r="I208" s="8"/>
    </row>
    <row r="209" spans="1:9" x14ac:dyDescent="0.25">
      <c r="A209" t="s">
        <v>73</v>
      </c>
      <c r="B209" s="8">
        <f t="shared" si="69"/>
        <v>0</v>
      </c>
      <c r="C209" s="8">
        <f t="shared" ref="C209" si="88">IF(C82&gt;C$253,0,1)</f>
        <v>1</v>
      </c>
      <c r="D209" s="8">
        <f t="shared" si="82"/>
        <v>0</v>
      </c>
      <c r="E209" s="8">
        <f t="shared" si="82"/>
        <v>0</v>
      </c>
      <c r="F209" s="8">
        <f t="shared" si="82"/>
        <v>0</v>
      </c>
      <c r="G209" s="8">
        <f t="shared" si="82"/>
        <v>0</v>
      </c>
      <c r="H209" s="8">
        <f t="shared" si="82"/>
        <v>0</v>
      </c>
      <c r="I209" s="8"/>
    </row>
    <row r="210" spans="1:9" x14ac:dyDescent="0.25">
      <c r="A210" t="s">
        <v>40</v>
      </c>
      <c r="B210" s="8">
        <f t="shared" si="69"/>
        <v>1</v>
      </c>
      <c r="C210" s="8">
        <f t="shared" ref="C210" si="89">IF(C83&gt;C$253,0,1)</f>
        <v>1</v>
      </c>
      <c r="D210" s="8">
        <f t="shared" si="82"/>
        <v>0</v>
      </c>
      <c r="E210" s="8">
        <f t="shared" si="82"/>
        <v>0</v>
      </c>
      <c r="F210" s="8">
        <f t="shared" si="82"/>
        <v>0</v>
      </c>
      <c r="G210" s="8">
        <f t="shared" si="82"/>
        <v>0</v>
      </c>
      <c r="H210" s="8">
        <f t="shared" si="82"/>
        <v>0</v>
      </c>
      <c r="I210" s="8"/>
    </row>
    <row r="211" spans="1:9" x14ac:dyDescent="0.25">
      <c r="A211" t="s">
        <v>58</v>
      </c>
      <c r="B211" s="8">
        <f t="shared" si="69"/>
        <v>1</v>
      </c>
      <c r="C211" s="8">
        <f t="shared" ref="C211" si="90">IF(C84&gt;C$253,0,1)</f>
        <v>1</v>
      </c>
      <c r="D211" s="8">
        <f t="shared" si="82"/>
        <v>0</v>
      </c>
      <c r="E211" s="8">
        <f t="shared" si="82"/>
        <v>0</v>
      </c>
      <c r="F211" s="8">
        <f t="shared" si="82"/>
        <v>0</v>
      </c>
      <c r="G211" s="8">
        <f t="shared" si="82"/>
        <v>0</v>
      </c>
      <c r="H211" s="8">
        <f t="shared" si="82"/>
        <v>0</v>
      </c>
      <c r="I211" s="8"/>
    </row>
    <row r="212" spans="1:9" x14ac:dyDescent="0.25">
      <c r="A212" t="s">
        <v>59</v>
      </c>
      <c r="B212" s="8">
        <f t="shared" si="69"/>
        <v>1</v>
      </c>
      <c r="C212" s="8">
        <f t="shared" ref="C212" si="91">IF(C85&gt;C$253,0,1)</f>
        <v>1</v>
      </c>
      <c r="D212" s="8">
        <f t="shared" si="82"/>
        <v>0</v>
      </c>
      <c r="E212" s="8">
        <f t="shared" si="82"/>
        <v>0</v>
      </c>
      <c r="F212" s="8">
        <f t="shared" si="82"/>
        <v>0</v>
      </c>
      <c r="G212" s="8">
        <f t="shared" si="82"/>
        <v>0</v>
      </c>
      <c r="H212" s="8">
        <f t="shared" si="82"/>
        <v>0</v>
      </c>
      <c r="I212" s="8"/>
    </row>
    <row r="213" spans="1:9" x14ac:dyDescent="0.25">
      <c r="A213" t="s">
        <v>75</v>
      </c>
      <c r="B213" s="8">
        <f t="shared" si="69"/>
        <v>0</v>
      </c>
      <c r="C213" s="8">
        <f t="shared" ref="C213" si="92">IF(C86&gt;C$253,0,1)</f>
        <v>0</v>
      </c>
      <c r="D213" s="8">
        <f t="shared" ref="D213:H222" si="93">IF(D86&gt;D$253,0,1)</f>
        <v>0</v>
      </c>
      <c r="E213" s="8">
        <f t="shared" si="93"/>
        <v>0</v>
      </c>
      <c r="F213" s="8">
        <f t="shared" si="93"/>
        <v>0</v>
      </c>
      <c r="G213" s="8">
        <f t="shared" si="93"/>
        <v>0</v>
      </c>
      <c r="H213" s="8">
        <f t="shared" si="93"/>
        <v>0</v>
      </c>
      <c r="I213" s="8"/>
    </row>
    <row r="214" spans="1:9" x14ac:dyDescent="0.25">
      <c r="A214" t="s">
        <v>76</v>
      </c>
      <c r="B214" s="8">
        <f t="shared" si="69"/>
        <v>0</v>
      </c>
      <c r="C214" s="8">
        <f t="shared" ref="C214" si="94">IF(C87&gt;C$253,0,1)</f>
        <v>0</v>
      </c>
      <c r="D214" s="8">
        <f t="shared" si="93"/>
        <v>0</v>
      </c>
      <c r="E214" s="8">
        <f t="shared" si="93"/>
        <v>0</v>
      </c>
      <c r="F214" s="8">
        <f t="shared" si="93"/>
        <v>0</v>
      </c>
      <c r="G214" s="8">
        <f t="shared" si="93"/>
        <v>0</v>
      </c>
      <c r="H214" s="8">
        <f t="shared" si="93"/>
        <v>0</v>
      </c>
      <c r="I214" s="8"/>
    </row>
    <row r="215" spans="1:9" x14ac:dyDescent="0.25">
      <c r="A215" t="s">
        <v>77</v>
      </c>
      <c r="B215" s="8">
        <f t="shared" si="69"/>
        <v>0</v>
      </c>
      <c r="C215" s="8">
        <f t="shared" ref="C215" si="95">IF(C88&gt;C$253,0,1)</f>
        <v>1</v>
      </c>
      <c r="D215" s="8">
        <f t="shared" si="93"/>
        <v>0</v>
      </c>
      <c r="E215" s="8">
        <f t="shared" si="93"/>
        <v>0</v>
      </c>
      <c r="F215" s="8">
        <f t="shared" si="93"/>
        <v>0</v>
      </c>
      <c r="G215" s="8">
        <f t="shared" si="93"/>
        <v>0</v>
      </c>
      <c r="H215" s="8">
        <f t="shared" si="93"/>
        <v>0</v>
      </c>
      <c r="I215" s="8"/>
    </row>
    <row r="216" spans="1:9" x14ac:dyDescent="0.25">
      <c r="A216" t="s">
        <v>78</v>
      </c>
      <c r="B216" s="8">
        <f t="shared" si="69"/>
        <v>1</v>
      </c>
      <c r="C216" s="8">
        <f t="shared" ref="C216" si="96">IF(C89&gt;C$253,0,1)</f>
        <v>1</v>
      </c>
      <c r="D216" s="8">
        <f t="shared" si="93"/>
        <v>0</v>
      </c>
      <c r="E216" s="8">
        <f t="shared" si="93"/>
        <v>0</v>
      </c>
      <c r="F216" s="8">
        <f t="shared" si="93"/>
        <v>1</v>
      </c>
      <c r="G216" s="8">
        <f t="shared" si="93"/>
        <v>0</v>
      </c>
      <c r="H216" s="8">
        <f t="shared" si="93"/>
        <v>0</v>
      </c>
      <c r="I216" s="8"/>
    </row>
    <row r="217" spans="1:9" x14ac:dyDescent="0.25">
      <c r="A217" t="s">
        <v>111</v>
      </c>
      <c r="B217" s="8">
        <f t="shared" si="69"/>
        <v>1</v>
      </c>
      <c r="C217" s="8">
        <f t="shared" ref="C217" si="97">IF(C90&gt;C$253,0,1)</f>
        <v>1</v>
      </c>
      <c r="D217" s="8">
        <f t="shared" si="93"/>
        <v>0</v>
      </c>
      <c r="E217" s="8">
        <f t="shared" si="93"/>
        <v>0</v>
      </c>
      <c r="F217" s="8">
        <f t="shared" si="93"/>
        <v>0</v>
      </c>
      <c r="G217" s="8">
        <f t="shared" si="93"/>
        <v>0</v>
      </c>
      <c r="H217" s="8">
        <f t="shared" si="93"/>
        <v>0</v>
      </c>
      <c r="I217" s="8"/>
    </row>
    <row r="218" spans="1:9" x14ac:dyDescent="0.25">
      <c r="A218" t="s">
        <v>112</v>
      </c>
      <c r="B218" s="8">
        <f t="shared" si="69"/>
        <v>1</v>
      </c>
      <c r="C218" s="8">
        <f t="shared" ref="C218" si="98">IF(C91&gt;C$253,0,1)</f>
        <v>1</v>
      </c>
      <c r="D218" s="8">
        <f t="shared" si="93"/>
        <v>0</v>
      </c>
      <c r="E218" s="8">
        <f t="shared" si="93"/>
        <v>0</v>
      </c>
      <c r="F218" s="8">
        <f t="shared" si="93"/>
        <v>0</v>
      </c>
      <c r="G218" s="8">
        <f t="shared" si="93"/>
        <v>0</v>
      </c>
      <c r="H218" s="8">
        <f t="shared" si="93"/>
        <v>0</v>
      </c>
      <c r="I218" s="8"/>
    </row>
    <row r="219" spans="1:9" x14ac:dyDescent="0.25">
      <c r="A219" t="s">
        <v>113</v>
      </c>
      <c r="B219" s="8">
        <f t="shared" si="69"/>
        <v>0</v>
      </c>
      <c r="C219" s="8">
        <f t="shared" ref="C219" si="99">IF(C92&gt;C$253,0,1)</f>
        <v>1</v>
      </c>
      <c r="D219" s="8">
        <f t="shared" si="93"/>
        <v>0</v>
      </c>
      <c r="E219" s="8">
        <f t="shared" si="93"/>
        <v>0</v>
      </c>
      <c r="F219" s="8">
        <f t="shared" si="93"/>
        <v>0</v>
      </c>
      <c r="G219" s="8">
        <f t="shared" si="93"/>
        <v>0</v>
      </c>
      <c r="H219" s="8">
        <f t="shared" si="93"/>
        <v>0</v>
      </c>
      <c r="I219" s="8"/>
    </row>
    <row r="220" spans="1:9" x14ac:dyDescent="0.25">
      <c r="A220" t="s">
        <v>93</v>
      </c>
      <c r="B220" s="8">
        <f t="shared" si="69"/>
        <v>0</v>
      </c>
      <c r="C220" s="8">
        <f t="shared" ref="C220" si="100">IF(C93&gt;C$253,0,1)</f>
        <v>1</v>
      </c>
      <c r="D220" s="8">
        <f t="shared" si="93"/>
        <v>0</v>
      </c>
      <c r="E220" s="8">
        <f t="shared" si="93"/>
        <v>0</v>
      </c>
      <c r="F220" s="8">
        <f t="shared" si="93"/>
        <v>0</v>
      </c>
      <c r="G220" s="8">
        <f t="shared" si="93"/>
        <v>0</v>
      </c>
      <c r="H220" s="8">
        <f t="shared" si="93"/>
        <v>0</v>
      </c>
      <c r="I220" s="8"/>
    </row>
    <row r="221" spans="1:9" x14ac:dyDescent="0.25">
      <c r="A221" t="s">
        <v>103</v>
      </c>
      <c r="B221" s="8">
        <f t="shared" si="69"/>
        <v>0</v>
      </c>
      <c r="C221" s="8">
        <f t="shared" ref="C221" si="101">IF(C94&gt;C$253,0,1)</f>
        <v>0</v>
      </c>
      <c r="D221" s="8">
        <f t="shared" si="93"/>
        <v>0</v>
      </c>
      <c r="E221" s="8">
        <f t="shared" si="93"/>
        <v>0</v>
      </c>
      <c r="F221" s="8">
        <f t="shared" si="93"/>
        <v>0</v>
      </c>
      <c r="G221" s="8">
        <f t="shared" si="93"/>
        <v>0</v>
      </c>
      <c r="H221" s="8">
        <f t="shared" si="93"/>
        <v>0</v>
      </c>
      <c r="I221" s="8"/>
    </row>
    <row r="222" spans="1:9" x14ac:dyDescent="0.25">
      <c r="A222" t="s">
        <v>104</v>
      </c>
      <c r="B222" s="8">
        <f t="shared" si="69"/>
        <v>0</v>
      </c>
      <c r="C222" s="8">
        <f t="shared" ref="C222" si="102">IF(C95&gt;C$253,0,1)</f>
        <v>0</v>
      </c>
      <c r="D222" s="8">
        <f t="shared" si="93"/>
        <v>0</v>
      </c>
      <c r="E222" s="8">
        <f t="shared" si="93"/>
        <v>0</v>
      </c>
      <c r="F222" s="8">
        <f t="shared" si="93"/>
        <v>0</v>
      </c>
      <c r="G222" s="8">
        <f t="shared" si="93"/>
        <v>0</v>
      </c>
      <c r="H222" s="8">
        <f t="shared" si="93"/>
        <v>0</v>
      </c>
      <c r="I222" s="8"/>
    </row>
    <row r="223" spans="1:9" x14ac:dyDescent="0.25">
      <c r="A223" t="s">
        <v>105</v>
      </c>
      <c r="B223" s="8">
        <f t="shared" si="69"/>
        <v>0</v>
      </c>
      <c r="C223" s="8">
        <f t="shared" ref="C223" si="103">IF(C96&gt;C$253,0,1)</f>
        <v>0</v>
      </c>
      <c r="D223" s="8">
        <f t="shared" ref="D223:H232" si="104">IF(D96&gt;D$253,0,1)</f>
        <v>0</v>
      </c>
      <c r="E223" s="8">
        <f t="shared" si="104"/>
        <v>0</v>
      </c>
      <c r="F223" s="8">
        <f t="shared" si="104"/>
        <v>0</v>
      </c>
      <c r="G223" s="8">
        <f t="shared" si="104"/>
        <v>0</v>
      </c>
      <c r="H223" s="8">
        <f t="shared" si="104"/>
        <v>0</v>
      </c>
      <c r="I223" s="8"/>
    </row>
    <row r="224" spans="1:9" x14ac:dyDescent="0.25">
      <c r="A224" t="s">
        <v>106</v>
      </c>
      <c r="B224" s="8">
        <f t="shared" si="69"/>
        <v>0</v>
      </c>
      <c r="C224" s="8">
        <f t="shared" ref="C224" si="105">IF(C97&gt;C$253,0,1)</f>
        <v>0</v>
      </c>
      <c r="D224" s="8">
        <f t="shared" si="104"/>
        <v>0</v>
      </c>
      <c r="E224" s="8">
        <f t="shared" si="104"/>
        <v>0</v>
      </c>
      <c r="F224" s="8">
        <f t="shared" si="104"/>
        <v>0</v>
      </c>
      <c r="G224" s="8">
        <f t="shared" si="104"/>
        <v>0</v>
      </c>
      <c r="H224" s="8">
        <f t="shared" si="104"/>
        <v>0</v>
      </c>
      <c r="I224" s="8"/>
    </row>
    <row r="225" spans="1:9" x14ac:dyDescent="0.25">
      <c r="A225" t="s">
        <v>179</v>
      </c>
      <c r="B225" s="8">
        <f t="shared" ref="B225:B249" si="106">IF(B98&gt;B$253,0,1)</f>
        <v>1</v>
      </c>
      <c r="C225" s="8">
        <f t="shared" ref="C225" si="107">IF(C98&gt;C$253,0,1)</f>
        <v>1</v>
      </c>
      <c r="D225" s="8">
        <f t="shared" si="104"/>
        <v>1</v>
      </c>
      <c r="E225" s="8">
        <f t="shared" si="104"/>
        <v>1</v>
      </c>
      <c r="F225" s="8">
        <f t="shared" si="104"/>
        <v>1</v>
      </c>
      <c r="G225" s="8">
        <f t="shared" si="104"/>
        <v>1</v>
      </c>
      <c r="H225" s="8">
        <f t="shared" si="104"/>
        <v>1</v>
      </c>
      <c r="I225" s="8"/>
    </row>
    <row r="226" spans="1:9" x14ac:dyDescent="0.25">
      <c r="A226" t="s">
        <v>28</v>
      </c>
      <c r="B226" s="8">
        <f t="shared" si="106"/>
        <v>1</v>
      </c>
      <c r="C226" s="8">
        <f t="shared" ref="C226" si="108">IF(C99&gt;C$253,0,1)</f>
        <v>1</v>
      </c>
      <c r="D226" s="8">
        <f t="shared" si="104"/>
        <v>0</v>
      </c>
      <c r="E226" s="8">
        <f t="shared" si="104"/>
        <v>0</v>
      </c>
      <c r="F226" s="8">
        <f t="shared" si="104"/>
        <v>0</v>
      </c>
      <c r="G226" s="8">
        <f t="shared" si="104"/>
        <v>0</v>
      </c>
      <c r="H226" s="8">
        <f t="shared" si="104"/>
        <v>0</v>
      </c>
      <c r="I226" s="8"/>
    </row>
    <row r="227" spans="1:9" x14ac:dyDescent="0.25">
      <c r="A227" t="s">
        <v>29</v>
      </c>
      <c r="B227" s="8">
        <f t="shared" si="106"/>
        <v>1</v>
      </c>
      <c r="C227" s="8">
        <f t="shared" ref="C227" si="109">IF(C100&gt;C$253,0,1)</f>
        <v>1</v>
      </c>
      <c r="D227" s="8">
        <f t="shared" si="104"/>
        <v>0</v>
      </c>
      <c r="E227" s="8">
        <f t="shared" si="104"/>
        <v>0</v>
      </c>
      <c r="F227" s="8">
        <f t="shared" si="104"/>
        <v>0</v>
      </c>
      <c r="G227" s="8">
        <f t="shared" si="104"/>
        <v>0</v>
      </c>
      <c r="H227" s="8">
        <f t="shared" si="104"/>
        <v>0</v>
      </c>
      <c r="I227" s="8"/>
    </row>
    <row r="228" spans="1:9" x14ac:dyDescent="0.25">
      <c r="A228" t="s">
        <v>30</v>
      </c>
      <c r="B228" s="8">
        <f t="shared" si="106"/>
        <v>1</v>
      </c>
      <c r="C228" s="8">
        <f t="shared" ref="C228" si="110">IF(C101&gt;C$253,0,1)</f>
        <v>1</v>
      </c>
      <c r="D228" s="8">
        <f t="shared" si="104"/>
        <v>0</v>
      </c>
      <c r="E228" s="8">
        <f t="shared" si="104"/>
        <v>0</v>
      </c>
      <c r="F228" s="8">
        <f t="shared" si="104"/>
        <v>0</v>
      </c>
      <c r="G228" s="8">
        <f t="shared" si="104"/>
        <v>0</v>
      </c>
      <c r="H228" s="8">
        <f t="shared" si="104"/>
        <v>0</v>
      </c>
      <c r="I228" s="8"/>
    </row>
    <row r="229" spans="1:9" x14ac:dyDescent="0.25">
      <c r="A229" t="s">
        <v>37</v>
      </c>
      <c r="B229" s="8">
        <f t="shared" si="106"/>
        <v>0</v>
      </c>
      <c r="C229" s="8">
        <f t="shared" ref="C229" si="111">IF(C102&gt;C$253,0,1)</f>
        <v>0</v>
      </c>
      <c r="D229" s="8">
        <f t="shared" si="104"/>
        <v>0</v>
      </c>
      <c r="E229" s="8">
        <f t="shared" si="104"/>
        <v>0</v>
      </c>
      <c r="F229" s="8">
        <f t="shared" si="104"/>
        <v>0</v>
      </c>
      <c r="G229" s="8">
        <f t="shared" si="104"/>
        <v>0</v>
      </c>
      <c r="H229" s="8">
        <f t="shared" si="104"/>
        <v>0</v>
      </c>
      <c r="I229" s="8"/>
    </row>
    <row r="230" spans="1:9" x14ac:dyDescent="0.25">
      <c r="A230" t="s">
        <v>38</v>
      </c>
      <c r="B230" s="8">
        <f t="shared" si="106"/>
        <v>0</v>
      </c>
      <c r="C230" s="8">
        <f t="shared" ref="C230" si="112">IF(C103&gt;C$253,0,1)</f>
        <v>0</v>
      </c>
      <c r="D230" s="8">
        <f t="shared" si="104"/>
        <v>0</v>
      </c>
      <c r="E230" s="8">
        <f t="shared" si="104"/>
        <v>0</v>
      </c>
      <c r="F230" s="8">
        <f t="shared" si="104"/>
        <v>0</v>
      </c>
      <c r="G230" s="8">
        <f t="shared" si="104"/>
        <v>0</v>
      </c>
      <c r="H230" s="8">
        <f t="shared" si="104"/>
        <v>0</v>
      </c>
      <c r="I230" s="8"/>
    </row>
    <row r="231" spans="1:9" x14ac:dyDescent="0.25">
      <c r="A231" t="s">
        <v>107</v>
      </c>
      <c r="B231" s="8">
        <f t="shared" si="106"/>
        <v>1</v>
      </c>
      <c r="C231" s="8">
        <f t="shared" ref="C231" si="113">IF(C104&gt;C$253,0,1)</f>
        <v>1</v>
      </c>
      <c r="D231" s="8">
        <f t="shared" si="104"/>
        <v>0</v>
      </c>
      <c r="E231" s="8">
        <f t="shared" si="104"/>
        <v>0</v>
      </c>
      <c r="F231" s="8">
        <f t="shared" si="104"/>
        <v>0</v>
      </c>
      <c r="G231" s="8">
        <f t="shared" si="104"/>
        <v>0</v>
      </c>
      <c r="H231" s="8">
        <f t="shared" si="104"/>
        <v>0</v>
      </c>
      <c r="I231" s="8"/>
    </row>
    <row r="232" spans="1:9" x14ac:dyDescent="0.25">
      <c r="A232" t="s">
        <v>108</v>
      </c>
      <c r="B232" s="8">
        <f t="shared" si="106"/>
        <v>1</v>
      </c>
      <c r="C232" s="8">
        <f t="shared" ref="C232" si="114">IF(C105&gt;C$253,0,1)</f>
        <v>1</v>
      </c>
      <c r="D232" s="8">
        <f t="shared" si="104"/>
        <v>0</v>
      </c>
      <c r="E232" s="8">
        <f t="shared" si="104"/>
        <v>0</v>
      </c>
      <c r="F232" s="8">
        <f t="shared" si="104"/>
        <v>0</v>
      </c>
      <c r="G232" s="8">
        <f t="shared" si="104"/>
        <v>0</v>
      </c>
      <c r="H232" s="8">
        <f t="shared" si="104"/>
        <v>1</v>
      </c>
      <c r="I232" s="8"/>
    </row>
    <row r="233" spans="1:9" x14ac:dyDescent="0.25">
      <c r="A233" t="s">
        <v>109</v>
      </c>
      <c r="B233" s="8">
        <f t="shared" si="106"/>
        <v>1</v>
      </c>
      <c r="C233" s="8">
        <f t="shared" ref="C233" si="115">IF(C106&gt;C$253,0,1)</f>
        <v>1</v>
      </c>
      <c r="D233" s="8">
        <f t="shared" ref="D233:H242" si="116">IF(D106&gt;D$253,0,1)</f>
        <v>0</v>
      </c>
      <c r="E233" s="8">
        <f t="shared" si="116"/>
        <v>0</v>
      </c>
      <c r="F233" s="8">
        <f t="shared" si="116"/>
        <v>0</v>
      </c>
      <c r="G233" s="8">
        <f t="shared" si="116"/>
        <v>0</v>
      </c>
      <c r="H233" s="8">
        <f t="shared" si="116"/>
        <v>0</v>
      </c>
      <c r="I233" s="8"/>
    </row>
    <row r="234" spans="1:9" x14ac:dyDescent="0.25">
      <c r="A234" t="s">
        <v>126</v>
      </c>
      <c r="B234" s="8">
        <f t="shared" si="106"/>
        <v>1</v>
      </c>
      <c r="C234" s="8">
        <f t="shared" ref="C234" si="117">IF(C107&gt;C$253,0,1)</f>
        <v>1</v>
      </c>
      <c r="D234" s="8">
        <f t="shared" si="116"/>
        <v>0</v>
      </c>
      <c r="E234" s="8">
        <f t="shared" si="116"/>
        <v>0</v>
      </c>
      <c r="F234" s="8">
        <f t="shared" si="116"/>
        <v>0</v>
      </c>
      <c r="G234" s="8">
        <f t="shared" si="116"/>
        <v>0</v>
      </c>
      <c r="H234" s="8">
        <f t="shared" si="116"/>
        <v>0</v>
      </c>
      <c r="I234" s="8"/>
    </row>
    <row r="235" spans="1:9" x14ac:dyDescent="0.25">
      <c r="A235" t="s">
        <v>180</v>
      </c>
      <c r="B235" s="8">
        <f t="shared" si="106"/>
        <v>1</v>
      </c>
      <c r="C235" s="8">
        <f t="shared" ref="C235" si="118">IF(C108&gt;C$253,0,1)</f>
        <v>1</v>
      </c>
      <c r="D235" s="8">
        <f t="shared" si="116"/>
        <v>1</v>
      </c>
      <c r="E235" s="8">
        <f t="shared" si="116"/>
        <v>1</v>
      </c>
      <c r="F235" s="8">
        <f t="shared" si="116"/>
        <v>1</v>
      </c>
      <c r="G235" s="8">
        <f t="shared" si="116"/>
        <v>1</v>
      </c>
      <c r="H235" s="8">
        <f t="shared" si="116"/>
        <v>1</v>
      </c>
      <c r="I235" s="8"/>
    </row>
    <row r="236" spans="1:9" x14ac:dyDescent="0.25">
      <c r="A236" t="s">
        <v>178</v>
      </c>
      <c r="B236" s="8">
        <f t="shared" si="106"/>
        <v>1</v>
      </c>
      <c r="C236" s="8">
        <f t="shared" ref="C236" si="119">IF(C109&gt;C$253,0,1)</f>
        <v>1</v>
      </c>
      <c r="D236" s="8">
        <f t="shared" si="116"/>
        <v>1</v>
      </c>
      <c r="E236" s="8">
        <f t="shared" si="116"/>
        <v>1</v>
      </c>
      <c r="F236" s="8">
        <f t="shared" si="116"/>
        <v>1</v>
      </c>
      <c r="G236" s="8">
        <f t="shared" si="116"/>
        <v>1</v>
      </c>
      <c r="H236" s="8">
        <f t="shared" si="116"/>
        <v>1</v>
      </c>
      <c r="I236" s="8"/>
    </row>
    <row r="237" spans="1:9" x14ac:dyDescent="0.25">
      <c r="A237" t="s">
        <v>19</v>
      </c>
      <c r="B237" s="8">
        <f t="shared" si="106"/>
        <v>0</v>
      </c>
      <c r="C237" s="8">
        <f t="shared" ref="C237" si="120">IF(C110&gt;C$253,0,1)</f>
        <v>1</v>
      </c>
      <c r="D237" s="8">
        <f t="shared" si="116"/>
        <v>0</v>
      </c>
      <c r="E237" s="8">
        <f t="shared" si="116"/>
        <v>0</v>
      </c>
      <c r="F237" s="8">
        <f t="shared" si="116"/>
        <v>0</v>
      </c>
      <c r="G237" s="8">
        <f t="shared" si="116"/>
        <v>0</v>
      </c>
      <c r="H237" s="8">
        <f t="shared" si="116"/>
        <v>0</v>
      </c>
      <c r="I237" s="8"/>
    </row>
    <row r="238" spans="1:9" x14ac:dyDescent="0.25">
      <c r="A238" t="s">
        <v>20</v>
      </c>
      <c r="B238" s="8">
        <f t="shared" si="106"/>
        <v>1</v>
      </c>
      <c r="C238" s="8">
        <f t="shared" ref="C238" si="121">IF(C111&gt;C$253,0,1)</f>
        <v>1</v>
      </c>
      <c r="D238" s="8">
        <f t="shared" si="116"/>
        <v>0</v>
      </c>
      <c r="E238" s="8">
        <f t="shared" si="116"/>
        <v>0</v>
      </c>
      <c r="F238" s="8">
        <f t="shared" si="116"/>
        <v>0</v>
      </c>
      <c r="G238" s="8">
        <f t="shared" si="116"/>
        <v>0</v>
      </c>
      <c r="H238" s="8">
        <f t="shared" si="116"/>
        <v>0</v>
      </c>
      <c r="I238" s="8"/>
    </row>
    <row r="239" spans="1:9" x14ac:dyDescent="0.25">
      <c r="A239" t="s">
        <v>21</v>
      </c>
      <c r="B239" s="8">
        <f t="shared" si="106"/>
        <v>0</v>
      </c>
      <c r="C239" s="8">
        <f t="shared" ref="C239" si="122">IF(C112&gt;C$253,0,1)</f>
        <v>1</v>
      </c>
      <c r="D239" s="8">
        <f t="shared" si="116"/>
        <v>0</v>
      </c>
      <c r="E239" s="8">
        <f t="shared" si="116"/>
        <v>0</v>
      </c>
      <c r="F239" s="8">
        <f t="shared" si="116"/>
        <v>0</v>
      </c>
      <c r="G239" s="8">
        <f t="shared" si="116"/>
        <v>0</v>
      </c>
      <c r="H239" s="8">
        <f t="shared" si="116"/>
        <v>0</v>
      </c>
      <c r="I239" s="8"/>
    </row>
    <row r="240" spans="1:9" x14ac:dyDescent="0.25">
      <c r="A240" t="s">
        <v>22</v>
      </c>
      <c r="B240" s="8">
        <f t="shared" si="106"/>
        <v>0</v>
      </c>
      <c r="C240" s="8">
        <f t="shared" ref="C240" si="123">IF(C113&gt;C$253,0,1)</f>
        <v>0</v>
      </c>
      <c r="D240" s="8">
        <f t="shared" si="116"/>
        <v>0</v>
      </c>
      <c r="E240" s="8">
        <f t="shared" si="116"/>
        <v>0</v>
      </c>
      <c r="F240" s="8">
        <f t="shared" si="116"/>
        <v>1</v>
      </c>
      <c r="G240" s="8">
        <f t="shared" si="116"/>
        <v>0</v>
      </c>
      <c r="H240" s="8">
        <f t="shared" si="116"/>
        <v>0</v>
      </c>
      <c r="I240" s="8"/>
    </row>
    <row r="241" spans="1:9" x14ac:dyDescent="0.25">
      <c r="A241" t="s">
        <v>23</v>
      </c>
      <c r="B241" s="8">
        <f t="shared" si="106"/>
        <v>1</v>
      </c>
      <c r="C241" s="8">
        <f t="shared" ref="C241" si="124">IF(C114&gt;C$253,0,1)</f>
        <v>1</v>
      </c>
      <c r="D241" s="8">
        <f t="shared" si="116"/>
        <v>0</v>
      </c>
      <c r="E241" s="8">
        <f t="shared" si="116"/>
        <v>0</v>
      </c>
      <c r="F241" s="8">
        <f t="shared" si="116"/>
        <v>0</v>
      </c>
      <c r="G241" s="8">
        <f t="shared" si="116"/>
        <v>0</v>
      </c>
      <c r="H241" s="8">
        <f t="shared" si="116"/>
        <v>0</v>
      </c>
      <c r="I241" s="8"/>
    </row>
    <row r="242" spans="1:9" x14ac:dyDescent="0.25">
      <c r="A242" t="s">
        <v>24</v>
      </c>
      <c r="B242" s="8">
        <f t="shared" si="106"/>
        <v>0</v>
      </c>
      <c r="C242" s="8">
        <f t="shared" ref="C242" si="125">IF(C115&gt;C$253,0,1)</f>
        <v>0</v>
      </c>
      <c r="D242" s="8">
        <f t="shared" si="116"/>
        <v>0</v>
      </c>
      <c r="E242" s="8">
        <f t="shared" si="116"/>
        <v>0</v>
      </c>
      <c r="F242" s="8">
        <f t="shared" si="116"/>
        <v>0</v>
      </c>
      <c r="G242" s="8">
        <f t="shared" si="116"/>
        <v>0</v>
      </c>
      <c r="H242" s="8">
        <f t="shared" si="116"/>
        <v>0</v>
      </c>
      <c r="I242" s="8"/>
    </row>
    <row r="243" spans="1:9" x14ac:dyDescent="0.25">
      <c r="A243" t="s">
        <v>25</v>
      </c>
      <c r="B243" s="8">
        <f t="shared" si="106"/>
        <v>0</v>
      </c>
      <c r="C243" s="8">
        <f t="shared" ref="C243" si="126">IF(C116&gt;C$253,0,1)</f>
        <v>0</v>
      </c>
      <c r="D243" s="8">
        <f t="shared" ref="D243:H249" si="127">IF(D116&gt;D$253,0,1)</f>
        <v>0</v>
      </c>
      <c r="E243" s="8">
        <f t="shared" si="127"/>
        <v>0</v>
      </c>
      <c r="F243" s="8">
        <f t="shared" si="127"/>
        <v>0</v>
      </c>
      <c r="G243" s="8">
        <f t="shared" si="127"/>
        <v>0</v>
      </c>
      <c r="H243" s="8">
        <f t="shared" si="127"/>
        <v>0</v>
      </c>
      <c r="I243" s="8"/>
    </row>
    <row r="244" spans="1:9" x14ac:dyDescent="0.25">
      <c r="A244" t="s">
        <v>26</v>
      </c>
      <c r="B244" s="8">
        <f t="shared" si="106"/>
        <v>1</v>
      </c>
      <c r="C244" s="8">
        <f t="shared" ref="C244" si="128">IF(C117&gt;C$253,0,1)</f>
        <v>1</v>
      </c>
      <c r="D244" s="8">
        <f t="shared" si="127"/>
        <v>0</v>
      </c>
      <c r="E244" s="8">
        <f t="shared" si="127"/>
        <v>0</v>
      </c>
      <c r="F244" s="8">
        <f t="shared" si="127"/>
        <v>1</v>
      </c>
      <c r="G244" s="8">
        <f t="shared" si="127"/>
        <v>0</v>
      </c>
      <c r="H244" s="8">
        <f t="shared" si="127"/>
        <v>0</v>
      </c>
      <c r="I244" s="8"/>
    </row>
    <row r="245" spans="1:9" x14ac:dyDescent="0.25">
      <c r="A245" t="s">
        <v>27</v>
      </c>
      <c r="B245" s="8">
        <f t="shared" si="106"/>
        <v>1</v>
      </c>
      <c r="C245" s="8">
        <f t="shared" ref="C245" si="129">IF(C118&gt;C$253,0,1)</f>
        <v>1</v>
      </c>
      <c r="D245" s="8">
        <f t="shared" si="127"/>
        <v>0</v>
      </c>
      <c r="E245" s="8">
        <f t="shared" si="127"/>
        <v>0</v>
      </c>
      <c r="F245" s="8">
        <f t="shared" si="127"/>
        <v>0</v>
      </c>
      <c r="G245" s="8">
        <f t="shared" si="127"/>
        <v>0</v>
      </c>
      <c r="H245" s="8">
        <f t="shared" si="127"/>
        <v>0</v>
      </c>
      <c r="I245" s="8"/>
    </row>
    <row r="246" spans="1:9" x14ac:dyDescent="0.25">
      <c r="A246" t="s">
        <v>94</v>
      </c>
      <c r="B246" s="8">
        <f t="shared" si="106"/>
        <v>0</v>
      </c>
      <c r="C246" s="8">
        <f t="shared" ref="C246" si="130">IF(C119&gt;C$253,0,1)</f>
        <v>0</v>
      </c>
      <c r="D246" s="8">
        <f t="shared" si="127"/>
        <v>0</v>
      </c>
      <c r="E246" s="8">
        <f t="shared" si="127"/>
        <v>0</v>
      </c>
      <c r="F246" s="8">
        <f t="shared" si="127"/>
        <v>0</v>
      </c>
      <c r="G246" s="8">
        <f t="shared" si="127"/>
        <v>0</v>
      </c>
      <c r="H246" s="8">
        <f t="shared" si="127"/>
        <v>0</v>
      </c>
      <c r="I246" s="8"/>
    </row>
    <row r="247" spans="1:9" x14ac:dyDescent="0.25">
      <c r="A247" t="s">
        <v>95</v>
      </c>
      <c r="B247" s="8">
        <f t="shared" si="106"/>
        <v>0</v>
      </c>
      <c r="C247" s="8">
        <f t="shared" ref="C247" si="131">IF(C120&gt;C$253,0,1)</f>
        <v>0</v>
      </c>
      <c r="D247" s="8">
        <f t="shared" si="127"/>
        <v>0</v>
      </c>
      <c r="E247" s="8">
        <f t="shared" si="127"/>
        <v>0</v>
      </c>
      <c r="F247" s="8">
        <f t="shared" si="127"/>
        <v>0</v>
      </c>
      <c r="G247" s="8">
        <f t="shared" si="127"/>
        <v>0</v>
      </c>
      <c r="H247" s="8">
        <f t="shared" si="127"/>
        <v>0</v>
      </c>
      <c r="I247" s="8"/>
    </row>
    <row r="248" spans="1:9" x14ac:dyDescent="0.25">
      <c r="A248" t="s">
        <v>96</v>
      </c>
      <c r="B248" s="8">
        <f t="shared" si="106"/>
        <v>0</v>
      </c>
      <c r="C248" s="8">
        <f t="shared" ref="C248" si="132">IF(C121&gt;C$253,0,1)</f>
        <v>0</v>
      </c>
      <c r="D248" s="8">
        <f t="shared" si="127"/>
        <v>1</v>
      </c>
      <c r="E248" s="8">
        <f t="shared" si="127"/>
        <v>0</v>
      </c>
      <c r="F248" s="8">
        <f t="shared" si="127"/>
        <v>1</v>
      </c>
      <c r="G248" s="8">
        <f t="shared" si="127"/>
        <v>0</v>
      </c>
      <c r="H248" s="8">
        <f t="shared" si="127"/>
        <v>0</v>
      </c>
      <c r="I248" s="8"/>
    </row>
    <row r="249" spans="1:9" x14ac:dyDescent="0.25">
      <c r="A249" t="s">
        <v>91</v>
      </c>
      <c r="B249" s="8">
        <f t="shared" si="106"/>
        <v>1</v>
      </c>
      <c r="C249" s="8">
        <f t="shared" ref="C249" si="133">IF(C122&gt;C$253,0,1)</f>
        <v>1</v>
      </c>
      <c r="D249" s="8">
        <f t="shared" si="127"/>
        <v>0</v>
      </c>
      <c r="E249" s="8">
        <f t="shared" si="127"/>
        <v>0</v>
      </c>
      <c r="F249" s="8">
        <f t="shared" si="127"/>
        <v>0</v>
      </c>
      <c r="G249" s="8">
        <f t="shared" si="127"/>
        <v>0</v>
      </c>
      <c r="H249" s="8">
        <f t="shared" si="127"/>
        <v>0</v>
      </c>
      <c r="I249" s="8"/>
    </row>
    <row r="250" spans="1:9" x14ac:dyDescent="0.25">
      <c r="B250" s="8"/>
      <c r="C250" s="8"/>
      <c r="D250" s="8"/>
      <c r="E250" s="8"/>
      <c r="F250" s="8"/>
      <c r="G250" s="8"/>
      <c r="H250" s="8"/>
      <c r="I250" s="8"/>
    </row>
    <row r="251" spans="1:9" x14ac:dyDescent="0.25">
      <c r="B251" s="8"/>
      <c r="C251" s="8"/>
      <c r="D251" s="8"/>
      <c r="E251" s="8"/>
      <c r="F251" s="8"/>
      <c r="G251" s="8"/>
      <c r="H251" s="8"/>
      <c r="I251" s="8"/>
    </row>
    <row r="253" spans="1:9" x14ac:dyDescent="0.25">
      <c r="A253" s="9" t="s">
        <v>164</v>
      </c>
      <c r="B253" s="10">
        <v>29</v>
      </c>
      <c r="C253" s="10">
        <v>29</v>
      </c>
      <c r="D253" s="10">
        <v>110</v>
      </c>
      <c r="E253" s="10">
        <v>115</v>
      </c>
      <c r="F253" s="10">
        <v>105</v>
      </c>
      <c r="G253" s="10">
        <v>103</v>
      </c>
      <c r="H253" s="10">
        <v>81</v>
      </c>
      <c r="I253" s="10"/>
    </row>
    <row r="255" spans="1:9" x14ac:dyDescent="0.25">
      <c r="A255" s="11" t="s">
        <v>165</v>
      </c>
      <c r="B255" s="8">
        <f>SUM(B130:B189)+SUM(B193:B249)</f>
        <v>43</v>
      </c>
      <c r="C255" s="8">
        <f t="shared" ref="C255" si="134">SUM(C130:C189)+SUM(C193:C249)</f>
        <v>48</v>
      </c>
      <c r="D255" s="8">
        <f>SUM(D130:D189)+SUM(D193:D249)</f>
        <v>26</v>
      </c>
      <c r="E255" s="8">
        <f>SUM(E130:E189)+SUM(E193:E249)</f>
        <v>30</v>
      </c>
      <c r="F255" s="8">
        <f>SUM(F130:F189)+SUM(F193:F249)</f>
        <v>28</v>
      </c>
      <c r="G255" s="8">
        <f>SUM(G130:G189)+SUM(G193:G249)</f>
        <v>22</v>
      </c>
      <c r="H255" s="8">
        <f>SUM(H130:H189)+SUM(H193:H249)</f>
        <v>16</v>
      </c>
      <c r="I255" s="8"/>
    </row>
    <row r="257" spans="2:13" x14ac:dyDescent="0.25">
      <c r="B257" s="1" t="s">
        <v>169</v>
      </c>
      <c r="C257" s="1" t="s">
        <v>170</v>
      </c>
      <c r="D257" s="5" t="s">
        <v>168</v>
      </c>
      <c r="E257" s="5" t="s">
        <v>157</v>
      </c>
      <c r="F257" s="5" t="s">
        <v>158</v>
      </c>
      <c r="G257" s="5" t="s">
        <v>167</v>
      </c>
      <c r="H257" s="5" t="s">
        <v>166</v>
      </c>
      <c r="I257" s="5"/>
      <c r="J257" s="5"/>
      <c r="K257" s="5"/>
      <c r="L257" s="5"/>
      <c r="M257" s="5"/>
    </row>
  </sheetData>
  <conditionalFormatting sqref="P10:S10">
    <cfRule type="colorScale" priority="6">
      <colorScale>
        <cfvo type="min"/>
        <cfvo type="max"/>
        <color rgb="FFFCFCFF"/>
        <color rgb="FF63BE7B"/>
      </colorScale>
    </cfRule>
  </conditionalFormatting>
  <conditionalFormatting sqref="D126:M127">
    <cfRule type="colorScale" priority="1">
      <colorScale>
        <cfvo type="min"/>
        <cfvo type="max"/>
        <color rgb="FFFCFCFF"/>
        <color rgb="FF63BE7B"/>
      </colorScale>
    </cfRule>
  </conditionalFormatting>
  <conditionalFormatting sqref="I125:N125">
    <cfRule type="colorScale" priority="44">
      <colorScale>
        <cfvo type="min"/>
        <cfvo type="max"/>
        <color rgb="FFFCFCFF"/>
        <color rgb="FF63BE7B"/>
      </colorScale>
    </cfRule>
  </conditionalFormatting>
  <conditionalFormatting sqref="I125:N125">
    <cfRule type="colorScale" priority="46">
      <colorScale>
        <cfvo type="min"/>
        <cfvo type="max"/>
        <color rgb="FFFCFCFF"/>
        <color rgb="FF63BE7B"/>
      </colorScale>
    </cfRule>
  </conditionalFormatting>
  <conditionalFormatting sqref="I125:M125">
    <cfRule type="colorScale" priority="50">
      <colorScale>
        <cfvo type="min"/>
        <cfvo type="max"/>
        <color rgb="FFFCFCFF"/>
        <color rgb="FF63BE7B"/>
      </colorScale>
    </cfRule>
  </conditionalFormatting>
  <conditionalFormatting sqref="I125:N125">
    <cfRule type="colorScale" priority="51">
      <colorScale>
        <cfvo type="min"/>
        <cfvo type="max"/>
        <color rgb="FF63BE7B"/>
        <color rgb="FFFCFCFF"/>
      </colorScale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0"/>
  <sheetViews>
    <sheetView zoomScale="70" zoomScaleNormal="70" workbookViewId="0">
      <selection activeCell="K66" sqref="K66"/>
    </sheetView>
  </sheetViews>
  <sheetFormatPr defaultColWidth="11.42578125" defaultRowHeight="15" x14ac:dyDescent="0.25"/>
  <cols>
    <col min="1" max="1" width="35.5703125" bestFit="1" customWidth="1"/>
    <col min="2" max="2" width="8.7109375" bestFit="1" customWidth="1"/>
    <col min="3" max="3" width="16.7109375" bestFit="1" customWidth="1"/>
    <col min="4" max="4" width="8.7109375" bestFit="1" customWidth="1"/>
    <col min="5" max="5" width="16.7109375" bestFit="1" customWidth="1"/>
    <col min="6" max="6" width="9.5703125" bestFit="1" customWidth="1"/>
    <col min="7" max="8" width="10.5703125" bestFit="1" customWidth="1"/>
    <col min="9" max="9" width="11" bestFit="1" customWidth="1"/>
    <col min="11" max="11" width="45.7109375" bestFit="1" customWidth="1"/>
    <col min="12" max="12" width="8.7109375" bestFit="1" customWidth="1"/>
    <col min="13" max="13" width="16.7109375" bestFit="1" customWidth="1"/>
    <col min="14" max="14" width="8.7109375" bestFit="1" customWidth="1"/>
    <col min="15" max="15" width="16.7109375" bestFit="1" customWidth="1"/>
    <col min="16" max="16" width="9.5703125" bestFit="1" customWidth="1"/>
    <col min="17" max="18" width="10.5703125" bestFit="1" customWidth="1"/>
    <col min="19" max="19" width="11" bestFit="1" customWidth="1"/>
  </cols>
  <sheetData>
    <row r="1" spans="1:19" x14ac:dyDescent="0.25">
      <c r="A1" s="1" t="s">
        <v>32</v>
      </c>
      <c r="B1" s="5" t="s">
        <v>166</v>
      </c>
      <c r="C1" s="5" t="s">
        <v>181</v>
      </c>
      <c r="D1" s="5" t="s">
        <v>175</v>
      </c>
      <c r="E1" s="5" t="s">
        <v>182</v>
      </c>
      <c r="F1" s="5" t="s">
        <v>171</v>
      </c>
      <c r="G1" s="5" t="s">
        <v>172</v>
      </c>
      <c r="H1" s="5" t="s">
        <v>173</v>
      </c>
      <c r="I1" s="5" t="s">
        <v>174</v>
      </c>
      <c r="K1" s="1" t="s">
        <v>18</v>
      </c>
      <c r="L1" s="5" t="s">
        <v>166</v>
      </c>
      <c r="M1" s="5" t="s">
        <v>181</v>
      </c>
      <c r="N1" s="5" t="s">
        <v>175</v>
      </c>
      <c r="O1" s="5" t="s">
        <v>182</v>
      </c>
      <c r="P1" s="5" t="s">
        <v>171</v>
      </c>
      <c r="Q1" s="5" t="s">
        <v>172</v>
      </c>
      <c r="R1" s="5" t="s">
        <v>173</v>
      </c>
      <c r="S1" s="5" t="s">
        <v>174</v>
      </c>
    </row>
    <row r="2" spans="1:19" x14ac:dyDescent="0.25">
      <c r="A2" t="s">
        <v>7</v>
      </c>
      <c r="B2">
        <v>66.52</v>
      </c>
      <c r="C2" s="4">
        <f t="shared" ref="C2:C33" si="0">IF(B2&lt;M$57,0,1)</f>
        <v>0</v>
      </c>
      <c r="D2">
        <v>61.4</v>
      </c>
      <c r="E2" s="4">
        <f t="shared" ref="E2:E33" si="1">IF(D2&lt;O$57,0,1)</f>
        <v>0</v>
      </c>
      <c r="F2">
        <v>75.7</v>
      </c>
      <c r="G2">
        <v>60.35</v>
      </c>
      <c r="H2">
        <v>73.790000000000006</v>
      </c>
      <c r="I2">
        <v>64.08</v>
      </c>
      <c r="K2" s="2" t="s">
        <v>156</v>
      </c>
      <c r="L2" s="4">
        <v>77.599999999999994</v>
      </c>
      <c r="M2" s="4">
        <f t="shared" ref="M2:M33" si="2">IF(L2&lt;M$57,1,0)</f>
        <v>1</v>
      </c>
      <c r="N2" s="4">
        <v>72.98</v>
      </c>
      <c r="O2" s="4">
        <f t="shared" ref="O2:O33" si="3">IF(N2&lt;O$57,1,0)</f>
        <v>0</v>
      </c>
      <c r="P2" s="4">
        <v>85.08</v>
      </c>
      <c r="Q2" s="4">
        <v>68.14</v>
      </c>
      <c r="R2" s="4">
        <v>86.29</v>
      </c>
      <c r="S2" s="4">
        <v>74.56</v>
      </c>
    </row>
    <row r="3" spans="1:19" x14ac:dyDescent="0.25">
      <c r="A3" t="s">
        <v>85</v>
      </c>
      <c r="B3">
        <v>70.39</v>
      </c>
      <c r="C3" s="4">
        <f t="shared" si="0"/>
        <v>0</v>
      </c>
      <c r="D3">
        <v>63.47</v>
      </c>
      <c r="E3" s="4">
        <f t="shared" si="1"/>
        <v>0</v>
      </c>
      <c r="F3">
        <v>92.36</v>
      </c>
      <c r="G3">
        <v>75.94</v>
      </c>
      <c r="H3">
        <v>94.46</v>
      </c>
      <c r="I3">
        <v>81.87</v>
      </c>
      <c r="K3" s="2" t="s">
        <v>114</v>
      </c>
      <c r="L3" s="4">
        <v>81.53</v>
      </c>
      <c r="M3" s="4">
        <f t="shared" si="2"/>
        <v>0</v>
      </c>
      <c r="N3" s="4">
        <v>72.58</v>
      </c>
      <c r="O3" s="4">
        <f t="shared" si="3"/>
        <v>0</v>
      </c>
    </row>
    <row r="4" spans="1:19" x14ac:dyDescent="0.25">
      <c r="A4" t="s">
        <v>145</v>
      </c>
      <c r="B4">
        <v>40.4</v>
      </c>
      <c r="C4" s="4">
        <f t="shared" si="0"/>
        <v>0</v>
      </c>
      <c r="D4">
        <v>35.26</v>
      </c>
      <c r="E4" s="4">
        <f t="shared" si="1"/>
        <v>0</v>
      </c>
      <c r="K4" s="2" t="s">
        <v>115</v>
      </c>
      <c r="L4" s="4">
        <v>47.9</v>
      </c>
      <c r="M4" s="4">
        <f t="shared" si="2"/>
        <v>1</v>
      </c>
      <c r="N4" s="4">
        <v>36</v>
      </c>
      <c r="O4" s="4">
        <f t="shared" si="3"/>
        <v>1</v>
      </c>
    </row>
    <row r="5" spans="1:19" x14ac:dyDescent="0.25">
      <c r="A5" t="s">
        <v>146</v>
      </c>
      <c r="B5">
        <v>46.22</v>
      </c>
      <c r="C5" s="4">
        <f t="shared" si="0"/>
        <v>0</v>
      </c>
      <c r="D5">
        <v>33.409999999999997</v>
      </c>
      <c r="E5" s="4">
        <f t="shared" si="1"/>
        <v>0</v>
      </c>
      <c r="K5" s="2" t="s">
        <v>116</v>
      </c>
      <c r="L5" s="4">
        <v>109.02</v>
      </c>
      <c r="M5" s="4">
        <f t="shared" si="2"/>
        <v>0</v>
      </c>
      <c r="N5" s="4">
        <v>98.93</v>
      </c>
      <c r="O5" s="4">
        <f t="shared" si="3"/>
        <v>0</v>
      </c>
    </row>
    <row r="6" spans="1:19" x14ac:dyDescent="0.25">
      <c r="A6" t="s">
        <v>147</v>
      </c>
      <c r="B6">
        <v>48.06</v>
      </c>
      <c r="C6" s="4">
        <f t="shared" si="0"/>
        <v>0</v>
      </c>
      <c r="D6">
        <v>41.47</v>
      </c>
      <c r="E6" s="4">
        <f t="shared" si="1"/>
        <v>0</v>
      </c>
      <c r="K6" s="2" t="s">
        <v>117</v>
      </c>
      <c r="L6" s="4">
        <v>87.17</v>
      </c>
      <c r="M6" s="4">
        <f t="shared" si="2"/>
        <v>0</v>
      </c>
      <c r="N6" s="4">
        <v>80.13</v>
      </c>
      <c r="O6" s="4">
        <f t="shared" si="3"/>
        <v>0</v>
      </c>
    </row>
    <row r="7" spans="1:19" x14ac:dyDescent="0.25">
      <c r="A7" t="s">
        <v>148</v>
      </c>
      <c r="B7">
        <v>54.79</v>
      </c>
      <c r="C7" s="4">
        <f t="shared" si="0"/>
        <v>0</v>
      </c>
      <c r="D7">
        <v>53.4</v>
      </c>
      <c r="E7" s="4">
        <f t="shared" si="1"/>
        <v>0</v>
      </c>
      <c r="K7" s="2" t="s">
        <v>118</v>
      </c>
      <c r="L7" s="4">
        <v>71.319999999999993</v>
      </c>
      <c r="M7" s="4">
        <f t="shared" si="2"/>
        <v>1</v>
      </c>
      <c r="N7" s="4">
        <v>62.81</v>
      </c>
      <c r="O7" s="4">
        <f t="shared" si="3"/>
        <v>1</v>
      </c>
    </row>
    <row r="8" spans="1:19" x14ac:dyDescent="0.25">
      <c r="A8" t="s">
        <v>149</v>
      </c>
      <c r="B8">
        <v>71.180000000000007</v>
      </c>
      <c r="C8" s="4">
        <f t="shared" si="0"/>
        <v>0</v>
      </c>
      <c r="D8">
        <v>57.22</v>
      </c>
      <c r="E8" s="4">
        <f t="shared" si="1"/>
        <v>0</v>
      </c>
      <c r="K8" s="2" t="s">
        <v>119</v>
      </c>
      <c r="L8" s="4">
        <v>85.16</v>
      </c>
      <c r="M8" s="4">
        <f t="shared" si="2"/>
        <v>0</v>
      </c>
      <c r="N8" s="4">
        <v>77.290000000000006</v>
      </c>
      <c r="O8" s="4">
        <f t="shared" si="3"/>
        <v>0</v>
      </c>
    </row>
    <row r="9" spans="1:19" x14ac:dyDescent="0.25">
      <c r="A9" t="s">
        <v>150</v>
      </c>
      <c r="B9">
        <v>49.51</v>
      </c>
      <c r="C9" s="4">
        <f t="shared" si="0"/>
        <v>0</v>
      </c>
      <c r="D9">
        <v>34.86</v>
      </c>
      <c r="E9" s="4">
        <f t="shared" si="1"/>
        <v>0</v>
      </c>
      <c r="K9" s="2" t="s">
        <v>49</v>
      </c>
      <c r="L9" s="4">
        <v>99.45</v>
      </c>
      <c r="M9" s="4">
        <f t="shared" si="2"/>
        <v>0</v>
      </c>
      <c r="N9" s="4">
        <v>86.36</v>
      </c>
      <c r="O9" s="4">
        <f t="shared" si="3"/>
        <v>0</v>
      </c>
    </row>
    <row r="10" spans="1:19" x14ac:dyDescent="0.25">
      <c r="A10" t="s">
        <v>6</v>
      </c>
      <c r="B10" s="4">
        <v>67.680000000000007</v>
      </c>
      <c r="C10" s="4">
        <f t="shared" si="0"/>
        <v>0</v>
      </c>
      <c r="D10" s="4">
        <v>64.400000000000006</v>
      </c>
      <c r="E10" s="4">
        <f t="shared" si="1"/>
        <v>0</v>
      </c>
      <c r="F10" s="4">
        <v>93.05</v>
      </c>
      <c r="G10" s="4">
        <v>65.14</v>
      </c>
      <c r="H10" s="4">
        <v>95.13</v>
      </c>
      <c r="I10" s="4">
        <v>73.03</v>
      </c>
      <c r="K10" s="2" t="s">
        <v>62</v>
      </c>
      <c r="L10" s="4">
        <v>125.81</v>
      </c>
      <c r="M10" s="4">
        <f t="shared" si="2"/>
        <v>0</v>
      </c>
      <c r="N10" s="4">
        <v>109.26</v>
      </c>
      <c r="O10" s="4">
        <f t="shared" si="3"/>
        <v>0</v>
      </c>
    </row>
    <row r="11" spans="1:19" x14ac:dyDescent="0.25">
      <c r="A11" t="s">
        <v>52</v>
      </c>
      <c r="B11" s="4">
        <v>39.97</v>
      </c>
      <c r="C11" s="4">
        <f t="shared" si="0"/>
        <v>0</v>
      </c>
      <c r="D11" s="4">
        <v>34.700000000000003</v>
      </c>
      <c r="E11" s="4">
        <f t="shared" si="1"/>
        <v>0</v>
      </c>
      <c r="F11" s="4">
        <v>65.95</v>
      </c>
      <c r="G11" s="4">
        <v>42.3</v>
      </c>
      <c r="H11" s="4">
        <v>71.819999999999993</v>
      </c>
      <c r="I11" s="4">
        <v>48.93</v>
      </c>
      <c r="K11" s="2" t="s">
        <v>88</v>
      </c>
      <c r="L11" s="4">
        <v>100.92</v>
      </c>
      <c r="M11" s="4">
        <f t="shared" si="2"/>
        <v>0</v>
      </c>
      <c r="N11" s="4">
        <v>90.19</v>
      </c>
      <c r="O11" s="4">
        <f t="shared" si="3"/>
        <v>0</v>
      </c>
    </row>
    <row r="12" spans="1:19" x14ac:dyDescent="0.25">
      <c r="A12" t="s">
        <v>53</v>
      </c>
      <c r="B12" s="4">
        <v>61.82</v>
      </c>
      <c r="C12" s="4">
        <f t="shared" si="0"/>
        <v>0</v>
      </c>
      <c r="D12" s="4">
        <v>55.63</v>
      </c>
      <c r="E12" s="4">
        <f t="shared" si="1"/>
        <v>0</v>
      </c>
      <c r="K12" s="2" t="s">
        <v>177</v>
      </c>
      <c r="L12" s="4">
        <v>120.22</v>
      </c>
      <c r="M12" s="4">
        <f t="shared" si="2"/>
        <v>0</v>
      </c>
      <c r="N12" s="4">
        <v>96.71</v>
      </c>
      <c r="O12" s="4">
        <f t="shared" si="3"/>
        <v>0</v>
      </c>
    </row>
    <row r="13" spans="1:19" x14ac:dyDescent="0.25">
      <c r="A13" t="s">
        <v>89</v>
      </c>
      <c r="B13" s="4">
        <v>37.18</v>
      </c>
      <c r="C13" s="4">
        <f t="shared" si="0"/>
        <v>0</v>
      </c>
      <c r="D13" s="4">
        <v>33.46</v>
      </c>
      <c r="E13" s="4">
        <f t="shared" si="1"/>
        <v>0</v>
      </c>
      <c r="K13" t="s">
        <v>31</v>
      </c>
      <c r="L13" s="3">
        <v>105.51</v>
      </c>
      <c r="M13" s="4">
        <f t="shared" si="2"/>
        <v>0</v>
      </c>
      <c r="N13" s="3">
        <v>95.81</v>
      </c>
      <c r="O13" s="4">
        <f t="shared" si="3"/>
        <v>0</v>
      </c>
      <c r="P13" s="3">
        <v>149.63</v>
      </c>
      <c r="Q13" s="3">
        <v>115.86</v>
      </c>
      <c r="R13" s="3">
        <v>153.04</v>
      </c>
      <c r="S13" s="3">
        <v>127.77</v>
      </c>
    </row>
    <row r="14" spans="1:19" x14ac:dyDescent="0.25">
      <c r="A14" t="s">
        <v>130</v>
      </c>
      <c r="B14" s="4">
        <v>20.309999999999999</v>
      </c>
      <c r="C14" s="4">
        <f t="shared" si="0"/>
        <v>0</v>
      </c>
      <c r="D14" s="4">
        <v>18.12</v>
      </c>
      <c r="E14" s="4">
        <f t="shared" si="1"/>
        <v>0</v>
      </c>
      <c r="K14" t="s">
        <v>33</v>
      </c>
      <c r="L14" s="4">
        <v>116.68</v>
      </c>
      <c r="M14" s="4">
        <f t="shared" si="2"/>
        <v>0</v>
      </c>
      <c r="N14" s="4">
        <v>107.47</v>
      </c>
      <c r="O14" s="4">
        <f t="shared" si="3"/>
        <v>0</v>
      </c>
      <c r="P14" s="4">
        <v>159.66</v>
      </c>
      <c r="Q14" s="4">
        <v>125.8</v>
      </c>
      <c r="R14" s="4">
        <v>166.56</v>
      </c>
      <c r="S14" s="4">
        <v>135.26</v>
      </c>
    </row>
    <row r="15" spans="1:19" x14ac:dyDescent="0.25">
      <c r="A15" t="s">
        <v>131</v>
      </c>
      <c r="B15" s="4">
        <v>63.98</v>
      </c>
      <c r="C15" s="4">
        <f t="shared" si="0"/>
        <v>0</v>
      </c>
      <c r="D15" s="4">
        <v>58.03</v>
      </c>
      <c r="E15" s="4">
        <f t="shared" si="1"/>
        <v>0</v>
      </c>
      <c r="K15" t="s">
        <v>41</v>
      </c>
      <c r="L15" s="4">
        <v>22.07</v>
      </c>
      <c r="M15" s="4">
        <f t="shared" si="2"/>
        <v>1</v>
      </c>
      <c r="N15" s="4">
        <v>20.14</v>
      </c>
      <c r="O15" s="4">
        <f t="shared" si="3"/>
        <v>1</v>
      </c>
      <c r="P15" s="4">
        <v>28.46</v>
      </c>
      <c r="Q15" s="4">
        <v>18.27</v>
      </c>
      <c r="R15" s="4">
        <v>29.74</v>
      </c>
      <c r="S15" s="4">
        <v>21.03</v>
      </c>
    </row>
    <row r="16" spans="1:19" x14ac:dyDescent="0.25">
      <c r="A16" t="s">
        <v>132</v>
      </c>
      <c r="B16" s="4">
        <v>80.86</v>
      </c>
      <c r="C16" s="4">
        <f t="shared" si="0"/>
        <v>0</v>
      </c>
      <c r="D16" s="4">
        <v>72.12</v>
      </c>
      <c r="E16" s="4">
        <f t="shared" si="1"/>
        <v>0</v>
      </c>
      <c r="K16" s="2" t="s">
        <v>60</v>
      </c>
      <c r="L16" s="4">
        <v>115.22</v>
      </c>
      <c r="M16" s="4">
        <f t="shared" si="2"/>
        <v>0</v>
      </c>
      <c r="N16" s="4">
        <v>102.03</v>
      </c>
      <c r="O16" s="4">
        <f t="shared" si="3"/>
        <v>0</v>
      </c>
    </row>
    <row r="17" spans="1:15" x14ac:dyDescent="0.25">
      <c r="A17" t="s">
        <v>133</v>
      </c>
      <c r="B17" s="4">
        <v>66.28</v>
      </c>
      <c r="C17" s="4">
        <f t="shared" si="0"/>
        <v>0</v>
      </c>
      <c r="D17" s="4">
        <v>57.78</v>
      </c>
      <c r="E17" s="4">
        <f t="shared" si="1"/>
        <v>0</v>
      </c>
      <c r="K17" t="s">
        <v>97</v>
      </c>
      <c r="L17" s="4">
        <v>83.96</v>
      </c>
      <c r="M17" s="4">
        <f t="shared" si="2"/>
        <v>0</v>
      </c>
      <c r="N17" s="4">
        <v>77.17</v>
      </c>
      <c r="O17" s="4">
        <f t="shared" si="3"/>
        <v>0</v>
      </c>
    </row>
    <row r="18" spans="1:15" x14ac:dyDescent="0.25">
      <c r="A18" t="s">
        <v>143</v>
      </c>
      <c r="B18" s="4">
        <v>42.83</v>
      </c>
      <c r="C18" s="4">
        <f t="shared" si="0"/>
        <v>0</v>
      </c>
      <c r="D18" s="4">
        <v>36.67</v>
      </c>
      <c r="E18" s="4">
        <f t="shared" si="1"/>
        <v>0</v>
      </c>
      <c r="K18" t="s">
        <v>73</v>
      </c>
      <c r="L18" s="4">
        <v>143.4</v>
      </c>
      <c r="M18" s="4">
        <f t="shared" si="2"/>
        <v>0</v>
      </c>
      <c r="N18" s="4">
        <v>135.88</v>
      </c>
      <c r="O18" s="4">
        <f t="shared" si="3"/>
        <v>0</v>
      </c>
    </row>
    <row r="19" spans="1:15" x14ac:dyDescent="0.25">
      <c r="A19" t="s">
        <v>144</v>
      </c>
      <c r="B19" s="4">
        <v>50.24</v>
      </c>
      <c r="C19" s="4">
        <f t="shared" si="0"/>
        <v>0</v>
      </c>
      <c r="D19" s="4">
        <v>39.99</v>
      </c>
      <c r="E19" s="4">
        <f t="shared" si="1"/>
        <v>0</v>
      </c>
      <c r="K19" t="s">
        <v>40</v>
      </c>
      <c r="L19" s="4">
        <v>125.81</v>
      </c>
      <c r="M19" s="4">
        <f t="shared" si="2"/>
        <v>0</v>
      </c>
      <c r="N19" s="4">
        <v>115.81</v>
      </c>
      <c r="O19" s="4">
        <f t="shared" si="3"/>
        <v>0</v>
      </c>
    </row>
    <row r="20" spans="1:15" x14ac:dyDescent="0.25">
      <c r="A20" t="s">
        <v>34</v>
      </c>
      <c r="B20" s="4">
        <v>90.31</v>
      </c>
      <c r="C20" s="4">
        <f t="shared" si="0"/>
        <v>1</v>
      </c>
      <c r="D20" s="4">
        <v>80.11</v>
      </c>
      <c r="E20" s="4">
        <f t="shared" si="1"/>
        <v>1</v>
      </c>
      <c r="F20" s="4">
        <v>131.21</v>
      </c>
      <c r="G20" s="4">
        <v>108.37</v>
      </c>
      <c r="H20" s="4">
        <v>132.31</v>
      </c>
      <c r="I20" s="4">
        <v>116.15</v>
      </c>
      <c r="K20" t="s">
        <v>58</v>
      </c>
      <c r="L20" s="4">
        <v>125.31</v>
      </c>
      <c r="M20" s="4">
        <f t="shared" si="2"/>
        <v>0</v>
      </c>
      <c r="N20" s="4">
        <v>117.07</v>
      </c>
      <c r="O20" s="4">
        <f t="shared" si="3"/>
        <v>0</v>
      </c>
    </row>
    <row r="21" spans="1:15" x14ac:dyDescent="0.25">
      <c r="A21" t="s">
        <v>90</v>
      </c>
      <c r="B21" s="4">
        <v>72.040000000000006</v>
      </c>
      <c r="C21" s="4">
        <f t="shared" si="0"/>
        <v>0</v>
      </c>
      <c r="D21" s="4">
        <v>63.51</v>
      </c>
      <c r="E21" s="4">
        <f t="shared" si="1"/>
        <v>0</v>
      </c>
      <c r="F21" s="4">
        <v>102.18</v>
      </c>
      <c r="G21" s="4">
        <v>80.25</v>
      </c>
      <c r="H21" s="4">
        <v>105.68</v>
      </c>
      <c r="I21" s="4">
        <v>87.37</v>
      </c>
      <c r="K21" t="s">
        <v>59</v>
      </c>
      <c r="L21" s="4">
        <v>131.22</v>
      </c>
      <c r="M21" s="4">
        <f t="shared" si="2"/>
        <v>0</v>
      </c>
      <c r="N21" s="4">
        <v>122.43</v>
      </c>
      <c r="O21" s="4">
        <f t="shared" si="3"/>
        <v>0</v>
      </c>
    </row>
    <row r="22" spans="1:15" x14ac:dyDescent="0.25">
      <c r="A22" t="s">
        <v>55</v>
      </c>
      <c r="B22" s="4">
        <v>71.959999999999994</v>
      </c>
      <c r="C22" s="4">
        <f t="shared" si="0"/>
        <v>0</v>
      </c>
      <c r="D22" s="4">
        <v>67.09</v>
      </c>
      <c r="E22" s="4">
        <f t="shared" si="1"/>
        <v>0</v>
      </c>
      <c r="F22" s="4">
        <v>107.88</v>
      </c>
      <c r="G22" s="4">
        <v>96.06</v>
      </c>
      <c r="H22" s="4">
        <v>107.21</v>
      </c>
      <c r="I22" s="4">
        <v>99.49</v>
      </c>
      <c r="K22" t="s">
        <v>75</v>
      </c>
      <c r="L22" s="4">
        <v>150.30000000000001</v>
      </c>
      <c r="M22" s="4">
        <f t="shared" si="2"/>
        <v>0</v>
      </c>
      <c r="N22" s="4">
        <v>146.49</v>
      </c>
      <c r="O22" s="4">
        <f t="shared" si="3"/>
        <v>0</v>
      </c>
    </row>
    <row r="23" spans="1:15" x14ac:dyDescent="0.25">
      <c r="A23" t="s">
        <v>87</v>
      </c>
      <c r="B23" s="4">
        <v>54.99</v>
      </c>
      <c r="C23" s="4">
        <f t="shared" si="0"/>
        <v>0</v>
      </c>
      <c r="D23">
        <v>41.71</v>
      </c>
      <c r="E23" s="4">
        <f t="shared" si="1"/>
        <v>0</v>
      </c>
      <c r="F23">
        <v>134.02000000000001</v>
      </c>
      <c r="G23">
        <v>98.12</v>
      </c>
      <c r="H23">
        <v>137.59</v>
      </c>
      <c r="I23">
        <v>111.12</v>
      </c>
      <c r="K23" t="s">
        <v>76</v>
      </c>
      <c r="L23" s="4">
        <v>164.72</v>
      </c>
      <c r="M23" s="4">
        <f t="shared" si="2"/>
        <v>0</v>
      </c>
      <c r="N23" s="4">
        <v>161.94999999999999</v>
      </c>
      <c r="O23" s="4">
        <f t="shared" si="3"/>
        <v>0</v>
      </c>
    </row>
    <row r="24" spans="1:15" x14ac:dyDescent="0.25">
      <c r="A24" t="s">
        <v>86</v>
      </c>
      <c r="B24" s="4">
        <v>118.38</v>
      </c>
      <c r="C24" s="4">
        <f t="shared" si="0"/>
        <v>1</v>
      </c>
      <c r="D24" s="4">
        <v>91.35</v>
      </c>
      <c r="E24" s="4">
        <f t="shared" si="1"/>
        <v>1</v>
      </c>
      <c r="F24" s="4">
        <v>262.56</v>
      </c>
      <c r="G24" s="4">
        <v>208.76</v>
      </c>
      <c r="H24" s="4">
        <v>267.73</v>
      </c>
      <c r="I24" s="4">
        <v>226.34</v>
      </c>
      <c r="K24" t="s">
        <v>77</v>
      </c>
      <c r="L24" s="4">
        <v>159.46</v>
      </c>
      <c r="M24" s="4">
        <f t="shared" si="2"/>
        <v>0</v>
      </c>
      <c r="N24" s="4">
        <v>154.66999999999999</v>
      </c>
      <c r="O24" s="4">
        <f t="shared" si="3"/>
        <v>0</v>
      </c>
    </row>
    <row r="25" spans="1:15" x14ac:dyDescent="0.25">
      <c r="A25" t="s">
        <v>124</v>
      </c>
      <c r="B25" s="4">
        <v>49.45</v>
      </c>
      <c r="C25" s="4">
        <f t="shared" si="0"/>
        <v>0</v>
      </c>
      <c r="D25" s="4">
        <v>47.66</v>
      </c>
      <c r="E25" s="4">
        <f t="shared" si="1"/>
        <v>0</v>
      </c>
      <c r="F25" s="4">
        <v>57.35</v>
      </c>
      <c r="G25" s="4">
        <v>45.73</v>
      </c>
      <c r="H25" s="4">
        <v>58.95</v>
      </c>
      <c r="I25" s="4">
        <v>49.7</v>
      </c>
      <c r="K25" t="s">
        <v>78</v>
      </c>
      <c r="L25" s="3">
        <v>105.8</v>
      </c>
      <c r="M25" s="4">
        <f t="shared" si="2"/>
        <v>0</v>
      </c>
      <c r="N25" s="3">
        <v>100.23</v>
      </c>
      <c r="O25" s="4">
        <f t="shared" si="3"/>
        <v>0</v>
      </c>
    </row>
    <row r="26" spans="1:15" x14ac:dyDescent="0.25">
      <c r="A26" t="s">
        <v>74</v>
      </c>
      <c r="B26" s="3">
        <v>68.78</v>
      </c>
      <c r="C26" s="4">
        <f t="shared" si="0"/>
        <v>0</v>
      </c>
      <c r="D26" s="3">
        <v>65.58</v>
      </c>
      <c r="E26" s="4">
        <f t="shared" si="1"/>
        <v>0</v>
      </c>
      <c r="F26" s="3">
        <v>80.84</v>
      </c>
      <c r="G26" s="3">
        <v>77.290000000000006</v>
      </c>
      <c r="H26" s="3">
        <v>80.73</v>
      </c>
      <c r="I26" s="3">
        <v>77.98</v>
      </c>
      <c r="K26" t="s">
        <v>111</v>
      </c>
      <c r="L26" s="3">
        <v>119.18</v>
      </c>
      <c r="M26" s="4">
        <f t="shared" si="2"/>
        <v>0</v>
      </c>
      <c r="N26" s="3">
        <v>110.57</v>
      </c>
      <c r="O26" s="4">
        <f t="shared" si="3"/>
        <v>0</v>
      </c>
    </row>
    <row r="27" spans="1:15" x14ac:dyDescent="0.25">
      <c r="A27" t="s">
        <v>80</v>
      </c>
      <c r="B27" s="3">
        <v>72.95</v>
      </c>
      <c r="C27" s="4">
        <f t="shared" si="0"/>
        <v>0</v>
      </c>
      <c r="D27" s="3">
        <v>65.400000000000006</v>
      </c>
      <c r="E27" s="4">
        <f t="shared" si="1"/>
        <v>0</v>
      </c>
      <c r="F27" s="3">
        <v>111.71</v>
      </c>
      <c r="G27" s="3">
        <v>94.69</v>
      </c>
      <c r="H27" s="3">
        <v>110.92</v>
      </c>
      <c r="I27" s="3">
        <v>100.06</v>
      </c>
      <c r="K27" t="s">
        <v>112</v>
      </c>
      <c r="L27" s="3">
        <v>114.58</v>
      </c>
      <c r="M27" s="4">
        <f t="shared" si="2"/>
        <v>0</v>
      </c>
      <c r="N27" s="3">
        <v>105.08</v>
      </c>
      <c r="O27" s="4">
        <f t="shared" si="3"/>
        <v>0</v>
      </c>
    </row>
    <row r="28" spans="1:15" x14ac:dyDescent="0.25">
      <c r="A28" t="s">
        <v>125</v>
      </c>
      <c r="B28" s="3">
        <v>66.459999999999994</v>
      </c>
      <c r="C28" s="4">
        <f t="shared" si="0"/>
        <v>0</v>
      </c>
      <c r="D28" s="3">
        <v>61.67</v>
      </c>
      <c r="E28" s="4">
        <f t="shared" si="1"/>
        <v>0</v>
      </c>
      <c r="F28" s="3">
        <v>85</v>
      </c>
      <c r="G28" s="3">
        <v>72.81</v>
      </c>
      <c r="H28" s="3">
        <v>82.75</v>
      </c>
      <c r="I28" s="3">
        <v>76.599999999999994</v>
      </c>
      <c r="K28" t="s">
        <v>113</v>
      </c>
      <c r="L28" s="3">
        <v>87.4</v>
      </c>
      <c r="M28" s="4">
        <f t="shared" si="2"/>
        <v>0</v>
      </c>
      <c r="N28" s="3">
        <v>75.430000000000007</v>
      </c>
      <c r="O28" s="4">
        <f t="shared" si="3"/>
        <v>0</v>
      </c>
    </row>
    <row r="29" spans="1:15" x14ac:dyDescent="0.25">
      <c r="A29" t="s">
        <v>139</v>
      </c>
      <c r="B29" s="3">
        <v>49.98</v>
      </c>
      <c r="C29" s="4">
        <f t="shared" si="0"/>
        <v>0</v>
      </c>
      <c r="D29" s="3">
        <v>46.68</v>
      </c>
      <c r="E29" s="4">
        <f t="shared" si="1"/>
        <v>0</v>
      </c>
      <c r="F29" s="3">
        <v>63.11</v>
      </c>
      <c r="G29" s="3">
        <v>44.34</v>
      </c>
      <c r="H29" s="3">
        <v>66.38</v>
      </c>
      <c r="I29" s="3">
        <v>49.7</v>
      </c>
      <c r="K29" t="s">
        <v>93</v>
      </c>
      <c r="L29" s="3">
        <v>123.9</v>
      </c>
      <c r="M29" s="4">
        <f t="shared" si="2"/>
        <v>0</v>
      </c>
      <c r="N29" s="3">
        <v>115.23</v>
      </c>
      <c r="O29" s="4">
        <f t="shared" si="3"/>
        <v>0</v>
      </c>
    </row>
    <row r="30" spans="1:15" x14ac:dyDescent="0.25">
      <c r="A30" t="s">
        <v>134</v>
      </c>
      <c r="B30" s="3">
        <v>64.11</v>
      </c>
      <c r="C30" s="4">
        <f t="shared" si="0"/>
        <v>0</v>
      </c>
      <c r="D30" s="3">
        <v>62.87</v>
      </c>
      <c r="E30" s="4">
        <f t="shared" si="1"/>
        <v>0</v>
      </c>
      <c r="F30" s="3">
        <v>81.48</v>
      </c>
      <c r="G30" s="3">
        <v>68.319999999999993</v>
      </c>
      <c r="H30" s="3">
        <v>83.18</v>
      </c>
      <c r="I30" s="3">
        <v>73.150000000000006</v>
      </c>
      <c r="K30" t="s">
        <v>103</v>
      </c>
      <c r="L30" s="3">
        <v>130.24</v>
      </c>
      <c r="M30" s="4">
        <f t="shared" si="2"/>
        <v>0</v>
      </c>
      <c r="N30" s="3">
        <v>122.23</v>
      </c>
      <c r="O30" s="4">
        <f t="shared" si="3"/>
        <v>0</v>
      </c>
    </row>
    <row r="31" spans="1:15" x14ac:dyDescent="0.25">
      <c r="A31" t="s">
        <v>135</v>
      </c>
      <c r="B31" s="3">
        <v>42.08</v>
      </c>
      <c r="C31" s="4">
        <f t="shared" si="0"/>
        <v>0</v>
      </c>
      <c r="D31" s="3">
        <v>39.24</v>
      </c>
      <c r="E31" s="4">
        <f t="shared" si="1"/>
        <v>0</v>
      </c>
      <c r="F31" s="3">
        <v>50.22</v>
      </c>
      <c r="G31" s="3">
        <v>39.89</v>
      </c>
      <c r="H31" s="3">
        <v>50.53</v>
      </c>
      <c r="I31" s="3">
        <v>43.03</v>
      </c>
      <c r="K31" t="s">
        <v>104</v>
      </c>
      <c r="L31" s="3">
        <v>95.14</v>
      </c>
      <c r="M31" s="4">
        <f t="shared" si="2"/>
        <v>0</v>
      </c>
      <c r="N31" s="3">
        <v>84.29</v>
      </c>
      <c r="O31" s="4">
        <f t="shared" si="3"/>
        <v>0</v>
      </c>
    </row>
    <row r="32" spans="1:15" x14ac:dyDescent="0.25">
      <c r="A32" t="s">
        <v>136</v>
      </c>
      <c r="B32" s="3">
        <v>21.44</v>
      </c>
      <c r="C32" s="4">
        <f t="shared" si="0"/>
        <v>0</v>
      </c>
      <c r="D32" s="3">
        <v>14.93</v>
      </c>
      <c r="E32" s="4">
        <f t="shared" si="1"/>
        <v>0</v>
      </c>
      <c r="K32" t="s">
        <v>105</v>
      </c>
      <c r="L32" s="3">
        <v>89.53</v>
      </c>
      <c r="M32" s="4">
        <f t="shared" si="2"/>
        <v>0</v>
      </c>
      <c r="N32" s="3">
        <v>76.77</v>
      </c>
      <c r="O32" s="4">
        <f t="shared" si="3"/>
        <v>0</v>
      </c>
    </row>
    <row r="33" spans="1:19" x14ac:dyDescent="0.25">
      <c r="A33" t="s">
        <v>137</v>
      </c>
      <c r="B33" s="3">
        <v>54.92</v>
      </c>
      <c r="C33" s="4">
        <f t="shared" si="0"/>
        <v>0</v>
      </c>
      <c r="D33" s="3">
        <v>51.01</v>
      </c>
      <c r="E33" s="4">
        <f t="shared" si="1"/>
        <v>0</v>
      </c>
      <c r="K33" t="s">
        <v>106</v>
      </c>
      <c r="L33" s="3">
        <v>116.94</v>
      </c>
      <c r="M33" s="4">
        <f t="shared" si="2"/>
        <v>0</v>
      </c>
      <c r="N33" s="3">
        <v>108.51</v>
      </c>
      <c r="O33" s="4">
        <f t="shared" si="3"/>
        <v>0</v>
      </c>
    </row>
    <row r="34" spans="1:19" x14ac:dyDescent="0.25">
      <c r="A34" t="s">
        <v>138</v>
      </c>
      <c r="B34" s="3">
        <v>41.78</v>
      </c>
      <c r="C34" s="4">
        <f t="shared" ref="C34:C61" si="4">IF(B34&lt;M$57,0,1)</f>
        <v>0</v>
      </c>
      <c r="D34" s="3">
        <v>36.840000000000003</v>
      </c>
      <c r="E34" s="4">
        <f t="shared" ref="E34:E61" si="5">IF(D34&lt;O$57,0,1)</f>
        <v>0</v>
      </c>
      <c r="K34" t="s">
        <v>28</v>
      </c>
      <c r="L34" s="3">
        <v>147.11000000000001</v>
      </c>
      <c r="M34" s="4">
        <f t="shared" ref="M34:M55" si="6">IF(L34&lt;M$57,1,0)</f>
        <v>0</v>
      </c>
      <c r="N34" s="3">
        <v>135.94</v>
      </c>
      <c r="O34" s="4">
        <f t="shared" ref="O34:O55" si="7">IF(N34&lt;O$57,1,0)</f>
        <v>0</v>
      </c>
      <c r="P34" s="3">
        <v>192.04</v>
      </c>
      <c r="Q34" s="3">
        <v>170.29</v>
      </c>
      <c r="R34" s="3">
        <v>194.1</v>
      </c>
      <c r="S34" s="3">
        <v>177.4</v>
      </c>
    </row>
    <row r="35" spans="1:19" x14ac:dyDescent="0.25">
      <c r="A35" t="s">
        <v>140</v>
      </c>
      <c r="B35" s="3">
        <v>27.72</v>
      </c>
      <c r="C35" s="4">
        <f t="shared" si="4"/>
        <v>0</v>
      </c>
      <c r="D35" s="3">
        <v>25.8</v>
      </c>
      <c r="E35" s="4">
        <f t="shared" si="5"/>
        <v>0</v>
      </c>
      <c r="K35" t="s">
        <v>29</v>
      </c>
      <c r="L35" s="3">
        <v>131.07</v>
      </c>
      <c r="M35" s="4">
        <f t="shared" si="6"/>
        <v>0</v>
      </c>
      <c r="N35" s="3">
        <v>119.04</v>
      </c>
      <c r="O35" s="4">
        <f t="shared" si="7"/>
        <v>0</v>
      </c>
      <c r="P35" s="3">
        <v>187.01</v>
      </c>
      <c r="Q35" s="3">
        <v>158.65</v>
      </c>
      <c r="R35" s="3">
        <v>188.33</v>
      </c>
      <c r="S35" s="3">
        <v>168.66</v>
      </c>
    </row>
    <row r="36" spans="1:19" x14ac:dyDescent="0.25">
      <c r="A36" t="s">
        <v>141</v>
      </c>
      <c r="B36" s="3">
        <v>62.93</v>
      </c>
      <c r="C36" s="4">
        <f t="shared" si="4"/>
        <v>0</v>
      </c>
      <c r="D36" s="3">
        <v>58.22</v>
      </c>
      <c r="E36" s="4">
        <f t="shared" si="5"/>
        <v>0</v>
      </c>
      <c r="K36" t="s">
        <v>30</v>
      </c>
      <c r="L36" s="3">
        <v>125.16</v>
      </c>
      <c r="M36" s="4">
        <f t="shared" si="6"/>
        <v>0</v>
      </c>
      <c r="N36" s="3">
        <v>117.01</v>
      </c>
      <c r="O36" s="4">
        <f t="shared" si="7"/>
        <v>0</v>
      </c>
      <c r="P36" s="3">
        <v>153.38999999999999</v>
      </c>
      <c r="Q36" s="3">
        <v>124.29</v>
      </c>
      <c r="R36" s="3">
        <v>156.53</v>
      </c>
      <c r="S36" s="3">
        <v>134.22999999999999</v>
      </c>
    </row>
    <row r="37" spans="1:19" x14ac:dyDescent="0.25">
      <c r="A37" t="s">
        <v>42</v>
      </c>
      <c r="B37" s="3">
        <v>96.5</v>
      </c>
      <c r="C37" s="4">
        <f t="shared" si="4"/>
        <v>1</v>
      </c>
      <c r="D37" s="3">
        <v>91.72</v>
      </c>
      <c r="E37" s="4">
        <f t="shared" si="5"/>
        <v>1</v>
      </c>
      <c r="K37" t="s">
        <v>37</v>
      </c>
      <c r="L37" s="3">
        <v>157.51</v>
      </c>
      <c r="M37" s="4">
        <f t="shared" si="6"/>
        <v>0</v>
      </c>
      <c r="N37" s="3">
        <v>146.6</v>
      </c>
      <c r="O37" s="4">
        <f t="shared" si="7"/>
        <v>0</v>
      </c>
      <c r="P37" s="3">
        <v>161.21</v>
      </c>
      <c r="Q37" s="3">
        <v>109.51</v>
      </c>
      <c r="R37" s="3">
        <v>167.81</v>
      </c>
      <c r="S37" s="3">
        <v>123.97</v>
      </c>
    </row>
    <row r="38" spans="1:19" x14ac:dyDescent="0.25">
      <c r="A38" t="s">
        <v>83</v>
      </c>
      <c r="B38" s="3">
        <v>97.07</v>
      </c>
      <c r="C38" s="4">
        <f t="shared" si="4"/>
        <v>1</v>
      </c>
      <c r="D38" s="3">
        <v>88.51</v>
      </c>
      <c r="E38" s="4">
        <f t="shared" si="5"/>
        <v>1</v>
      </c>
      <c r="K38" t="s">
        <v>38</v>
      </c>
      <c r="L38" s="3">
        <v>130.13999999999999</v>
      </c>
      <c r="M38" s="4">
        <f t="shared" si="6"/>
        <v>0</v>
      </c>
      <c r="N38" s="3">
        <v>113.17</v>
      </c>
      <c r="O38" s="4">
        <f t="shared" si="7"/>
        <v>0</v>
      </c>
      <c r="P38" s="3">
        <v>161.1</v>
      </c>
      <c r="Q38" s="3">
        <v>104.74</v>
      </c>
      <c r="R38" s="3">
        <v>171.26</v>
      </c>
      <c r="S38" s="3">
        <v>121.37</v>
      </c>
    </row>
    <row r="39" spans="1:19" x14ac:dyDescent="0.25">
      <c r="A39" t="s">
        <v>84</v>
      </c>
      <c r="B39" s="3">
        <v>113.97</v>
      </c>
      <c r="C39" s="4">
        <f t="shared" si="4"/>
        <v>1</v>
      </c>
      <c r="D39" s="3">
        <v>97.5</v>
      </c>
      <c r="E39" s="4">
        <f t="shared" si="5"/>
        <v>1</v>
      </c>
      <c r="K39" t="s">
        <v>107</v>
      </c>
      <c r="L39" s="3">
        <v>119.85</v>
      </c>
      <c r="M39" s="4">
        <f t="shared" si="6"/>
        <v>0</v>
      </c>
      <c r="N39" s="3">
        <v>104.14</v>
      </c>
      <c r="O39" s="4">
        <f t="shared" si="7"/>
        <v>0</v>
      </c>
      <c r="P39" s="3">
        <v>152.68</v>
      </c>
      <c r="Q39" s="3">
        <v>109.85</v>
      </c>
      <c r="R39" s="3">
        <v>159.37</v>
      </c>
      <c r="S39" s="3">
        <v>124.89</v>
      </c>
    </row>
    <row r="40" spans="1:19" x14ac:dyDescent="0.25">
      <c r="A40" t="s">
        <v>92</v>
      </c>
      <c r="B40" s="3">
        <v>64.17</v>
      </c>
      <c r="C40" s="4">
        <f t="shared" si="4"/>
        <v>0</v>
      </c>
      <c r="D40" s="3">
        <v>48.8</v>
      </c>
      <c r="E40" s="4">
        <f t="shared" si="5"/>
        <v>0</v>
      </c>
      <c r="K40" t="s">
        <v>108</v>
      </c>
      <c r="L40" s="3">
        <v>77.709999999999994</v>
      </c>
      <c r="M40" s="4">
        <f t="shared" si="6"/>
        <v>1</v>
      </c>
      <c r="N40" s="3">
        <v>67.7</v>
      </c>
      <c r="O40" s="4">
        <f t="shared" si="7"/>
        <v>1</v>
      </c>
      <c r="P40" s="3">
        <v>116.04</v>
      </c>
      <c r="Q40" s="3">
        <v>87.47</v>
      </c>
      <c r="R40" s="3">
        <v>117.46</v>
      </c>
      <c r="S40" s="3">
        <v>97.3</v>
      </c>
    </row>
    <row r="41" spans="1:19" x14ac:dyDescent="0.25">
      <c r="A41" t="s">
        <v>123</v>
      </c>
      <c r="B41" s="3">
        <v>94.78</v>
      </c>
      <c r="C41" s="4">
        <f t="shared" si="4"/>
        <v>1</v>
      </c>
      <c r="D41" s="3">
        <v>86.38</v>
      </c>
      <c r="E41" s="4">
        <f t="shared" si="5"/>
        <v>1</v>
      </c>
      <c r="F41">
        <v>122.55</v>
      </c>
      <c r="G41">
        <v>74.92</v>
      </c>
      <c r="H41">
        <v>131.51</v>
      </c>
      <c r="I41">
        <v>87.31</v>
      </c>
      <c r="K41" t="s">
        <v>109</v>
      </c>
      <c r="L41" s="3">
        <v>97.91</v>
      </c>
      <c r="M41" s="4">
        <f t="shared" si="6"/>
        <v>0</v>
      </c>
      <c r="N41" s="3">
        <v>88.49</v>
      </c>
      <c r="O41" s="4">
        <f t="shared" si="7"/>
        <v>0</v>
      </c>
      <c r="P41" s="3">
        <v>122.68</v>
      </c>
      <c r="Q41" s="3">
        <v>99.01</v>
      </c>
      <c r="R41" s="3">
        <v>124.84</v>
      </c>
      <c r="S41" s="3">
        <v>107.25</v>
      </c>
    </row>
    <row r="42" spans="1:19" x14ac:dyDescent="0.25">
      <c r="A42" t="s">
        <v>122</v>
      </c>
      <c r="B42" s="3">
        <v>69.08</v>
      </c>
      <c r="C42" s="4">
        <f t="shared" si="4"/>
        <v>0</v>
      </c>
      <c r="D42" s="3">
        <v>55.82</v>
      </c>
      <c r="E42" s="4">
        <f t="shared" si="5"/>
        <v>0</v>
      </c>
      <c r="F42">
        <v>138.32</v>
      </c>
      <c r="G42">
        <v>94.33</v>
      </c>
      <c r="H42">
        <v>145.78</v>
      </c>
      <c r="I42">
        <v>105.93</v>
      </c>
      <c r="K42" t="s">
        <v>126</v>
      </c>
      <c r="L42" s="3">
        <v>93.7</v>
      </c>
      <c r="M42" s="4">
        <f t="shared" si="6"/>
        <v>0</v>
      </c>
      <c r="N42" s="3">
        <v>84.32</v>
      </c>
      <c r="O42" s="4">
        <f t="shared" si="7"/>
        <v>0</v>
      </c>
      <c r="P42" s="3">
        <v>117.14</v>
      </c>
      <c r="Q42" s="3">
        <v>90.61</v>
      </c>
      <c r="R42" s="3">
        <v>119.34</v>
      </c>
      <c r="S42" s="3">
        <v>99.33</v>
      </c>
    </row>
    <row r="43" spans="1:19" x14ac:dyDescent="0.25">
      <c r="A43" t="s">
        <v>98</v>
      </c>
      <c r="B43" s="3">
        <v>63.23</v>
      </c>
      <c r="C43" s="4">
        <f t="shared" si="4"/>
        <v>0</v>
      </c>
      <c r="D43" s="3">
        <v>56.28</v>
      </c>
      <c r="E43" s="4">
        <f t="shared" si="5"/>
        <v>0</v>
      </c>
      <c r="F43">
        <v>112.94</v>
      </c>
      <c r="G43">
        <v>82.12</v>
      </c>
      <c r="H43">
        <v>115.21</v>
      </c>
      <c r="I43">
        <v>91.76</v>
      </c>
      <c r="K43" t="s">
        <v>19</v>
      </c>
      <c r="L43" s="3">
        <v>98.32</v>
      </c>
      <c r="M43" s="4">
        <f t="shared" si="6"/>
        <v>0</v>
      </c>
      <c r="N43" s="3">
        <v>89.13</v>
      </c>
      <c r="O43" s="4">
        <f t="shared" si="7"/>
        <v>0</v>
      </c>
      <c r="P43" s="3">
        <v>137.71</v>
      </c>
      <c r="Q43" s="3">
        <v>99.13</v>
      </c>
      <c r="R43" s="3">
        <v>144.21</v>
      </c>
      <c r="S43" s="3">
        <v>110.45</v>
      </c>
    </row>
    <row r="44" spans="1:19" x14ac:dyDescent="0.25">
      <c r="A44" t="s">
        <v>71</v>
      </c>
      <c r="B44" s="3">
        <v>77.709999999999994</v>
      </c>
      <c r="C44" s="4">
        <f t="shared" si="4"/>
        <v>0</v>
      </c>
      <c r="D44" s="3">
        <v>72.23</v>
      </c>
      <c r="E44" s="4">
        <f t="shared" si="5"/>
        <v>0</v>
      </c>
      <c r="F44">
        <v>94.69</v>
      </c>
      <c r="G44">
        <v>79.83</v>
      </c>
      <c r="H44">
        <v>94.71</v>
      </c>
      <c r="I44">
        <v>84.38</v>
      </c>
      <c r="K44" t="s">
        <v>20</v>
      </c>
      <c r="L44" s="3">
        <v>104.88</v>
      </c>
      <c r="M44" s="4">
        <f t="shared" si="6"/>
        <v>0</v>
      </c>
      <c r="N44" s="3">
        <v>94.82</v>
      </c>
      <c r="O44" s="4">
        <f t="shared" si="7"/>
        <v>0</v>
      </c>
      <c r="P44" s="3">
        <v>131.43</v>
      </c>
      <c r="Q44" s="3">
        <v>102.84</v>
      </c>
      <c r="R44" s="3">
        <v>135.57</v>
      </c>
      <c r="S44" s="3">
        <v>111.84</v>
      </c>
    </row>
    <row r="45" spans="1:19" x14ac:dyDescent="0.25">
      <c r="A45" t="s">
        <v>14</v>
      </c>
      <c r="B45" s="3">
        <v>67.22</v>
      </c>
      <c r="C45" s="4">
        <f t="shared" si="4"/>
        <v>0</v>
      </c>
      <c r="D45" s="3">
        <v>64.56</v>
      </c>
      <c r="E45" s="4">
        <f t="shared" si="5"/>
        <v>0</v>
      </c>
      <c r="F45">
        <v>110.47</v>
      </c>
      <c r="G45">
        <v>72.64</v>
      </c>
      <c r="H45">
        <v>115.69</v>
      </c>
      <c r="I45">
        <v>85.5</v>
      </c>
      <c r="K45" t="s">
        <v>21</v>
      </c>
      <c r="L45" s="3">
        <v>121.17</v>
      </c>
      <c r="M45" s="4">
        <f t="shared" si="6"/>
        <v>0</v>
      </c>
      <c r="N45" s="3">
        <v>109.75</v>
      </c>
      <c r="O45" s="4">
        <f t="shared" si="7"/>
        <v>0</v>
      </c>
    </row>
    <row r="46" spans="1:19" x14ac:dyDescent="0.25">
      <c r="A46" t="s">
        <v>4</v>
      </c>
      <c r="B46" s="3">
        <v>78.91</v>
      </c>
      <c r="C46" s="4">
        <f t="shared" si="4"/>
        <v>0</v>
      </c>
      <c r="D46" s="3">
        <v>73.72</v>
      </c>
      <c r="E46" s="4">
        <f t="shared" si="5"/>
        <v>1</v>
      </c>
      <c r="F46">
        <v>101.59</v>
      </c>
      <c r="G46">
        <v>70.44</v>
      </c>
      <c r="H46">
        <v>109.79</v>
      </c>
      <c r="I46">
        <v>79.42</v>
      </c>
      <c r="K46" t="s">
        <v>22</v>
      </c>
      <c r="L46" s="3">
        <v>97.76</v>
      </c>
      <c r="M46" s="4">
        <f t="shared" si="6"/>
        <v>0</v>
      </c>
      <c r="N46" s="3">
        <v>90.74</v>
      </c>
      <c r="O46" s="4">
        <f t="shared" si="7"/>
        <v>0</v>
      </c>
    </row>
    <row r="47" spans="1:19" x14ac:dyDescent="0.25">
      <c r="A47" t="s">
        <v>72</v>
      </c>
      <c r="B47" s="3">
        <v>58.11</v>
      </c>
      <c r="C47" s="4">
        <f t="shared" si="4"/>
        <v>0</v>
      </c>
      <c r="D47" s="3">
        <v>55.08</v>
      </c>
      <c r="E47" s="4">
        <f t="shared" si="5"/>
        <v>0</v>
      </c>
      <c r="F47">
        <v>62.61</v>
      </c>
      <c r="G47">
        <v>61.32</v>
      </c>
      <c r="H47">
        <v>62.52</v>
      </c>
      <c r="I47">
        <v>61.73</v>
      </c>
      <c r="K47" t="s">
        <v>23</v>
      </c>
      <c r="L47" s="3">
        <v>97.31</v>
      </c>
      <c r="M47" s="4">
        <f t="shared" si="6"/>
        <v>0</v>
      </c>
      <c r="N47" s="3">
        <v>90.21</v>
      </c>
      <c r="O47" s="4">
        <f t="shared" si="7"/>
        <v>0</v>
      </c>
    </row>
    <row r="48" spans="1:19" x14ac:dyDescent="0.25">
      <c r="A48" t="s">
        <v>99</v>
      </c>
      <c r="B48" s="3">
        <v>75.19</v>
      </c>
      <c r="C48" s="4">
        <f t="shared" si="4"/>
        <v>0</v>
      </c>
      <c r="D48" s="3">
        <v>67.739999999999995</v>
      </c>
      <c r="E48" s="4">
        <f t="shared" si="5"/>
        <v>0</v>
      </c>
      <c r="K48" t="s">
        <v>24</v>
      </c>
      <c r="L48" s="3">
        <v>89.18</v>
      </c>
      <c r="M48" s="4">
        <f t="shared" si="6"/>
        <v>0</v>
      </c>
      <c r="N48" s="3">
        <v>80.430000000000007</v>
      </c>
      <c r="O48" s="4">
        <f t="shared" si="7"/>
        <v>0</v>
      </c>
    </row>
    <row r="49" spans="1:19" x14ac:dyDescent="0.25">
      <c r="A49" t="s">
        <v>176</v>
      </c>
      <c r="B49" s="3">
        <v>74.89</v>
      </c>
      <c r="C49" s="4">
        <f t="shared" si="4"/>
        <v>0</v>
      </c>
      <c r="D49" s="3">
        <v>63.14</v>
      </c>
      <c r="E49" s="4">
        <f t="shared" si="5"/>
        <v>0</v>
      </c>
      <c r="K49" t="s">
        <v>25</v>
      </c>
      <c r="L49" s="3">
        <v>100.36</v>
      </c>
      <c r="M49" s="4">
        <f t="shared" si="6"/>
        <v>0</v>
      </c>
      <c r="N49" s="3">
        <v>93.08</v>
      </c>
      <c r="O49" s="4">
        <f t="shared" si="7"/>
        <v>0</v>
      </c>
    </row>
    <row r="50" spans="1:19" x14ac:dyDescent="0.25">
      <c r="A50" t="s">
        <v>155</v>
      </c>
      <c r="B50" s="3">
        <v>87.77</v>
      </c>
      <c r="C50" s="4">
        <f t="shared" si="4"/>
        <v>1</v>
      </c>
      <c r="D50" s="3">
        <v>88.73</v>
      </c>
      <c r="E50" s="4">
        <f t="shared" si="5"/>
        <v>1</v>
      </c>
      <c r="K50" t="s">
        <v>26</v>
      </c>
      <c r="L50" s="3">
        <v>84.94</v>
      </c>
      <c r="M50" s="4">
        <f t="shared" si="6"/>
        <v>0</v>
      </c>
      <c r="N50" s="3">
        <v>77.17</v>
      </c>
      <c r="O50" s="4">
        <f t="shared" si="7"/>
        <v>0</v>
      </c>
    </row>
    <row r="51" spans="1:19" x14ac:dyDescent="0.25">
      <c r="A51" t="s">
        <v>5</v>
      </c>
      <c r="B51" s="3">
        <v>55.37</v>
      </c>
      <c r="C51" s="4">
        <f t="shared" si="4"/>
        <v>0</v>
      </c>
      <c r="D51" s="3">
        <v>51.99</v>
      </c>
      <c r="E51" s="4">
        <f t="shared" si="5"/>
        <v>0</v>
      </c>
      <c r="K51" t="s">
        <v>27</v>
      </c>
      <c r="L51" s="3">
        <v>105.62</v>
      </c>
      <c r="M51" s="4">
        <f t="shared" si="6"/>
        <v>0</v>
      </c>
      <c r="N51" s="3">
        <v>101.39</v>
      </c>
      <c r="O51" s="4">
        <f t="shared" si="7"/>
        <v>0</v>
      </c>
    </row>
    <row r="52" spans="1:19" x14ac:dyDescent="0.25">
      <c r="A52" t="s">
        <v>100</v>
      </c>
      <c r="B52" s="3">
        <v>48.97</v>
      </c>
      <c r="C52" s="4">
        <f t="shared" si="4"/>
        <v>0</v>
      </c>
      <c r="D52" s="3">
        <v>45.44</v>
      </c>
      <c r="E52" s="4">
        <f t="shared" si="5"/>
        <v>0</v>
      </c>
      <c r="K52" t="s">
        <v>94</v>
      </c>
      <c r="L52" s="3">
        <v>97.47</v>
      </c>
      <c r="M52" s="4">
        <f t="shared" si="6"/>
        <v>0</v>
      </c>
      <c r="N52" s="3">
        <v>86.78</v>
      </c>
      <c r="O52" s="4">
        <f t="shared" si="7"/>
        <v>0</v>
      </c>
    </row>
    <row r="53" spans="1:19" x14ac:dyDescent="0.25">
      <c r="A53" t="s">
        <v>101</v>
      </c>
      <c r="B53" s="3">
        <v>43.56</v>
      </c>
      <c r="C53" s="4">
        <f t="shared" si="4"/>
        <v>0</v>
      </c>
      <c r="D53" s="3">
        <v>40.880000000000003</v>
      </c>
      <c r="E53" s="4">
        <f t="shared" si="5"/>
        <v>0</v>
      </c>
      <c r="K53" t="s">
        <v>95</v>
      </c>
      <c r="L53" s="3">
        <v>89.13</v>
      </c>
      <c r="M53" s="4">
        <f t="shared" si="6"/>
        <v>0</v>
      </c>
      <c r="N53" s="3">
        <v>81.430000000000007</v>
      </c>
      <c r="O53" s="4">
        <f t="shared" si="7"/>
        <v>0</v>
      </c>
    </row>
    <row r="54" spans="1:19" x14ac:dyDescent="0.25">
      <c r="A54" t="s">
        <v>102</v>
      </c>
      <c r="B54" s="3">
        <v>50.15</v>
      </c>
      <c r="C54" s="4">
        <f t="shared" si="4"/>
        <v>0</v>
      </c>
      <c r="D54" s="3">
        <v>47.87</v>
      </c>
      <c r="E54" s="4">
        <f t="shared" si="5"/>
        <v>0</v>
      </c>
      <c r="K54" t="s">
        <v>96</v>
      </c>
      <c r="L54" s="3">
        <v>88.43</v>
      </c>
      <c r="M54" s="4">
        <f t="shared" si="6"/>
        <v>0</v>
      </c>
      <c r="N54" s="3">
        <v>78.87</v>
      </c>
      <c r="O54" s="4">
        <f t="shared" si="7"/>
        <v>0</v>
      </c>
    </row>
    <row r="55" spans="1:19" x14ac:dyDescent="0.25">
      <c r="A55" t="s">
        <v>70</v>
      </c>
      <c r="B55" s="3">
        <v>52.09</v>
      </c>
      <c r="C55" s="4">
        <f t="shared" si="4"/>
        <v>0</v>
      </c>
      <c r="D55" s="3">
        <v>46.08</v>
      </c>
      <c r="E55" s="4">
        <f t="shared" si="5"/>
        <v>0</v>
      </c>
      <c r="K55" t="s">
        <v>91</v>
      </c>
      <c r="L55" s="3">
        <v>95.09</v>
      </c>
      <c r="M55" s="4">
        <f t="shared" si="6"/>
        <v>0</v>
      </c>
      <c r="N55" s="3">
        <v>88.56</v>
      </c>
      <c r="O55" s="4">
        <f t="shared" si="7"/>
        <v>0</v>
      </c>
    </row>
    <row r="56" spans="1:19" x14ac:dyDescent="0.25">
      <c r="A56" t="s">
        <v>10</v>
      </c>
      <c r="B56" s="3">
        <v>21.74</v>
      </c>
      <c r="C56" s="4">
        <f t="shared" si="4"/>
        <v>0</v>
      </c>
      <c r="D56" s="3">
        <v>18.59</v>
      </c>
      <c r="E56" s="4">
        <f t="shared" si="5"/>
        <v>0</v>
      </c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25">
      <c r="A57" t="s">
        <v>142</v>
      </c>
      <c r="B57" s="3">
        <v>42.15</v>
      </c>
      <c r="C57" s="4">
        <f t="shared" si="4"/>
        <v>0</v>
      </c>
      <c r="D57" s="3">
        <v>32.979999999999997</v>
      </c>
      <c r="E57" s="4">
        <f t="shared" si="5"/>
        <v>0</v>
      </c>
      <c r="K57" s="9" t="s">
        <v>164</v>
      </c>
      <c r="M57" s="3">
        <v>81</v>
      </c>
      <c r="O57">
        <v>72.5</v>
      </c>
    </row>
    <row r="58" spans="1:19" x14ac:dyDescent="0.25">
      <c r="A58" t="s">
        <v>151</v>
      </c>
      <c r="B58" s="3">
        <v>42.93</v>
      </c>
      <c r="C58" s="4">
        <f t="shared" si="4"/>
        <v>0</v>
      </c>
      <c r="D58" s="3">
        <v>39.56</v>
      </c>
      <c r="E58" s="4">
        <f t="shared" si="5"/>
        <v>0</v>
      </c>
      <c r="K58" s="11" t="s">
        <v>165</v>
      </c>
      <c r="L58" s="1"/>
      <c r="M58" s="1">
        <f>SUM(C2:C61)+SUM(M2:M55)</f>
        <v>13</v>
      </c>
      <c r="N58" s="1"/>
      <c r="O58" s="1">
        <f>SUM(E2:E61)+SUM(O2:O55)</f>
        <v>13</v>
      </c>
      <c r="P58" s="1"/>
      <c r="Q58" s="1"/>
      <c r="R58" s="1"/>
      <c r="S58" s="1"/>
    </row>
    <row r="59" spans="1:19" x14ac:dyDescent="0.25">
      <c r="A59" t="s">
        <v>152</v>
      </c>
      <c r="B59" s="3">
        <v>62.12</v>
      </c>
      <c r="C59" s="4">
        <f t="shared" si="4"/>
        <v>0</v>
      </c>
      <c r="D59" s="3">
        <v>50.36</v>
      </c>
      <c r="E59" s="4">
        <f t="shared" si="5"/>
        <v>0</v>
      </c>
    </row>
    <row r="60" spans="1:19" x14ac:dyDescent="0.25">
      <c r="A60" t="s">
        <v>153</v>
      </c>
      <c r="B60" s="3">
        <v>48.06</v>
      </c>
      <c r="C60" s="4">
        <f t="shared" si="4"/>
        <v>0</v>
      </c>
      <c r="D60" s="3">
        <v>36.81</v>
      </c>
      <c r="E60" s="4">
        <f t="shared" si="5"/>
        <v>0</v>
      </c>
    </row>
    <row r="61" spans="1:19" x14ac:dyDescent="0.25">
      <c r="A61" t="s">
        <v>154</v>
      </c>
      <c r="B61" s="3">
        <v>140.21</v>
      </c>
      <c r="C61" s="4">
        <f t="shared" si="4"/>
        <v>1</v>
      </c>
      <c r="D61" s="3">
        <v>135.88</v>
      </c>
      <c r="E61" s="4">
        <f t="shared" si="5"/>
        <v>1</v>
      </c>
    </row>
    <row r="62" spans="1:19" x14ac:dyDescent="0.25">
      <c r="B62" s="4"/>
      <c r="C62" s="4"/>
    </row>
    <row r="122" spans="1:9" x14ac:dyDescent="0.25">
      <c r="A122" s="1"/>
      <c r="B122" s="5"/>
      <c r="C122" s="5"/>
      <c r="D122" s="5"/>
      <c r="E122" s="5"/>
      <c r="F122" s="5"/>
      <c r="G122" s="5"/>
      <c r="H122" s="5"/>
      <c r="I122" s="5"/>
    </row>
    <row r="123" spans="1:9" x14ac:dyDescent="0.25">
      <c r="B123" s="8"/>
      <c r="C123" s="8"/>
      <c r="D123" s="8"/>
      <c r="E123" s="8"/>
    </row>
    <row r="124" spans="1:9" x14ac:dyDescent="0.25">
      <c r="B124" s="8"/>
      <c r="C124" s="8"/>
      <c r="D124" s="8"/>
      <c r="E124" s="8"/>
    </row>
    <row r="125" spans="1:9" x14ac:dyDescent="0.25">
      <c r="B125" s="8"/>
      <c r="C125" s="8"/>
      <c r="D125" s="8"/>
      <c r="E125" s="8"/>
    </row>
    <row r="126" spans="1:9" x14ac:dyDescent="0.25">
      <c r="B126" s="8"/>
      <c r="C126" s="8"/>
      <c r="D126" s="8"/>
      <c r="E126" s="8"/>
    </row>
    <row r="127" spans="1:9" x14ac:dyDescent="0.25">
      <c r="B127" s="8"/>
      <c r="C127" s="8"/>
      <c r="D127" s="8"/>
      <c r="E127" s="8"/>
    </row>
    <row r="128" spans="1:9" x14ac:dyDescent="0.25">
      <c r="B128" s="8"/>
      <c r="C128" s="8"/>
      <c r="D128" s="8"/>
      <c r="E128" s="8"/>
    </row>
    <row r="129" spans="2:5" x14ac:dyDescent="0.25">
      <c r="B129" s="8"/>
      <c r="C129" s="8"/>
      <c r="D129" s="8"/>
      <c r="E129" s="8"/>
    </row>
    <row r="130" spans="2:5" x14ac:dyDescent="0.25">
      <c r="B130" s="8"/>
      <c r="C130" s="8"/>
      <c r="D130" s="8"/>
      <c r="E130" s="8"/>
    </row>
    <row r="131" spans="2:5" x14ac:dyDescent="0.25">
      <c r="B131" s="8"/>
      <c r="C131" s="8"/>
      <c r="D131" s="8"/>
      <c r="E131" s="8"/>
    </row>
    <row r="132" spans="2:5" x14ac:dyDescent="0.25">
      <c r="B132" s="8"/>
      <c r="C132" s="8"/>
      <c r="D132" s="8"/>
      <c r="E132" s="8"/>
    </row>
    <row r="133" spans="2:5" x14ac:dyDescent="0.25">
      <c r="B133" s="8"/>
      <c r="C133" s="8"/>
      <c r="D133" s="8"/>
      <c r="E133" s="8"/>
    </row>
    <row r="134" spans="2:5" x14ac:dyDescent="0.25">
      <c r="B134" s="8"/>
      <c r="C134" s="8"/>
      <c r="D134" s="8"/>
      <c r="E134" s="8"/>
    </row>
    <row r="135" spans="2:5" x14ac:dyDescent="0.25">
      <c r="B135" s="8"/>
      <c r="C135" s="8"/>
      <c r="D135" s="8"/>
      <c r="E135" s="8"/>
    </row>
    <row r="136" spans="2:5" x14ac:dyDescent="0.25">
      <c r="B136" s="8"/>
      <c r="C136" s="8"/>
      <c r="D136" s="8"/>
      <c r="E136" s="8"/>
    </row>
    <row r="137" spans="2:5" x14ac:dyDescent="0.25">
      <c r="B137" s="8"/>
      <c r="C137" s="8"/>
      <c r="D137" s="8"/>
      <c r="E137" s="8"/>
    </row>
    <row r="138" spans="2:5" x14ac:dyDescent="0.25">
      <c r="B138" s="8"/>
      <c r="C138" s="8"/>
      <c r="D138" s="8"/>
      <c r="E138" s="8"/>
    </row>
    <row r="139" spans="2:5" x14ac:dyDescent="0.25">
      <c r="B139" s="8"/>
      <c r="C139" s="8"/>
      <c r="D139" s="8"/>
      <c r="E139" s="8"/>
    </row>
    <row r="140" spans="2:5" x14ac:dyDescent="0.25">
      <c r="B140" s="8"/>
      <c r="C140" s="8"/>
      <c r="D140" s="8"/>
      <c r="E140" s="8"/>
    </row>
    <row r="141" spans="2:5" x14ac:dyDescent="0.25">
      <c r="B141" s="8"/>
      <c r="C141" s="8"/>
      <c r="D141" s="8"/>
      <c r="E141" s="8"/>
    </row>
    <row r="142" spans="2:5" x14ac:dyDescent="0.25">
      <c r="B142" s="8"/>
      <c r="C142" s="8"/>
      <c r="D142" s="8"/>
      <c r="E142" s="8"/>
    </row>
    <row r="143" spans="2:5" x14ac:dyDescent="0.25">
      <c r="B143" s="8"/>
      <c r="C143" s="8"/>
      <c r="D143" s="8"/>
      <c r="E143" s="8"/>
    </row>
    <row r="144" spans="2:5" x14ac:dyDescent="0.25">
      <c r="B144" s="8"/>
      <c r="C144" s="8"/>
      <c r="D144" s="8"/>
      <c r="E144" s="8"/>
    </row>
    <row r="145" spans="2:5" x14ac:dyDescent="0.25">
      <c r="B145" s="8"/>
      <c r="C145" s="8"/>
      <c r="D145" s="8"/>
      <c r="E145" s="8"/>
    </row>
    <row r="146" spans="2:5" x14ac:dyDescent="0.25">
      <c r="B146" s="8"/>
      <c r="C146" s="8"/>
      <c r="D146" s="8"/>
      <c r="E146" s="8"/>
    </row>
    <row r="147" spans="2:5" x14ac:dyDescent="0.25">
      <c r="B147" s="8"/>
      <c r="C147" s="8"/>
      <c r="D147" s="8"/>
      <c r="E147" s="8"/>
    </row>
    <row r="148" spans="2:5" x14ac:dyDescent="0.25">
      <c r="B148" s="8"/>
      <c r="C148" s="8"/>
      <c r="D148" s="8"/>
      <c r="E148" s="8"/>
    </row>
    <row r="149" spans="2:5" x14ac:dyDescent="0.25">
      <c r="B149" s="8"/>
      <c r="C149" s="8"/>
      <c r="D149" s="8"/>
      <c r="E149" s="8"/>
    </row>
    <row r="150" spans="2:5" x14ac:dyDescent="0.25">
      <c r="B150" s="8"/>
      <c r="C150" s="8"/>
      <c r="D150" s="8"/>
      <c r="E150" s="8"/>
    </row>
    <row r="151" spans="2:5" x14ac:dyDescent="0.25">
      <c r="B151" s="8"/>
      <c r="C151" s="8"/>
      <c r="D151" s="8"/>
      <c r="E151" s="8"/>
    </row>
    <row r="152" spans="2:5" x14ac:dyDescent="0.25">
      <c r="B152" s="8"/>
      <c r="C152" s="8"/>
      <c r="D152" s="8"/>
      <c r="E152" s="8"/>
    </row>
    <row r="153" spans="2:5" x14ac:dyDescent="0.25">
      <c r="B153" s="8"/>
      <c r="C153" s="8"/>
      <c r="D153" s="8"/>
      <c r="E153" s="8"/>
    </row>
    <row r="154" spans="2:5" x14ac:dyDescent="0.25">
      <c r="B154" s="8"/>
      <c r="C154" s="8"/>
      <c r="D154" s="8"/>
      <c r="E154" s="8"/>
    </row>
    <row r="155" spans="2:5" x14ac:dyDescent="0.25">
      <c r="B155" s="8"/>
      <c r="C155" s="8"/>
      <c r="D155" s="8"/>
      <c r="E155" s="8"/>
    </row>
    <row r="156" spans="2:5" x14ac:dyDescent="0.25">
      <c r="B156" s="8"/>
      <c r="C156" s="8"/>
      <c r="D156" s="8"/>
      <c r="E156" s="8"/>
    </row>
    <row r="157" spans="2:5" x14ac:dyDescent="0.25">
      <c r="B157" s="8"/>
      <c r="C157" s="8"/>
      <c r="D157" s="8"/>
      <c r="E157" s="8"/>
    </row>
    <row r="158" spans="2:5" x14ac:dyDescent="0.25">
      <c r="B158" s="8"/>
      <c r="C158" s="8"/>
      <c r="D158" s="8"/>
      <c r="E158" s="8"/>
    </row>
    <row r="159" spans="2:5" x14ac:dyDescent="0.25">
      <c r="B159" s="8"/>
      <c r="C159" s="8"/>
      <c r="D159" s="8"/>
      <c r="E159" s="8"/>
    </row>
    <row r="160" spans="2:5" x14ac:dyDescent="0.25">
      <c r="B160" s="8"/>
      <c r="C160" s="8"/>
      <c r="D160" s="8"/>
      <c r="E160" s="8"/>
    </row>
    <row r="161" spans="2:5" x14ac:dyDescent="0.25">
      <c r="B161" s="8"/>
      <c r="C161" s="8"/>
      <c r="D161" s="8"/>
      <c r="E161" s="8"/>
    </row>
    <row r="162" spans="2:5" x14ac:dyDescent="0.25">
      <c r="B162" s="8"/>
      <c r="C162" s="8"/>
      <c r="D162" s="8"/>
      <c r="E162" s="8"/>
    </row>
    <row r="163" spans="2:5" x14ac:dyDescent="0.25">
      <c r="B163" s="8"/>
      <c r="C163" s="8"/>
      <c r="D163" s="8"/>
      <c r="E163" s="8"/>
    </row>
    <row r="164" spans="2:5" x14ac:dyDescent="0.25">
      <c r="B164" s="8"/>
      <c r="C164" s="8"/>
      <c r="D164" s="8"/>
      <c r="E164" s="8"/>
    </row>
    <row r="165" spans="2:5" x14ac:dyDescent="0.25">
      <c r="B165" s="8"/>
      <c r="C165" s="8"/>
      <c r="D165" s="8"/>
      <c r="E165" s="8"/>
    </row>
    <row r="166" spans="2:5" x14ac:dyDescent="0.25">
      <c r="B166" s="8"/>
      <c r="C166" s="8"/>
      <c r="D166" s="8"/>
      <c r="E166" s="8"/>
    </row>
    <row r="167" spans="2:5" x14ac:dyDescent="0.25">
      <c r="B167" s="8"/>
      <c r="C167" s="8"/>
      <c r="D167" s="8"/>
      <c r="E167" s="8"/>
    </row>
    <row r="168" spans="2:5" x14ac:dyDescent="0.25">
      <c r="B168" s="8"/>
      <c r="C168" s="8"/>
      <c r="D168" s="8"/>
      <c r="E168" s="8"/>
    </row>
    <row r="169" spans="2:5" x14ac:dyDescent="0.25">
      <c r="B169" s="8"/>
      <c r="C169" s="8"/>
      <c r="D169" s="8"/>
      <c r="E169" s="8"/>
    </row>
    <row r="170" spans="2:5" x14ac:dyDescent="0.25">
      <c r="B170" s="8"/>
      <c r="C170" s="8"/>
      <c r="D170" s="8"/>
      <c r="E170" s="8"/>
    </row>
    <row r="171" spans="2:5" x14ac:dyDescent="0.25">
      <c r="B171" s="8"/>
      <c r="C171" s="8"/>
      <c r="D171" s="8"/>
      <c r="E171" s="8"/>
    </row>
    <row r="172" spans="2:5" x14ac:dyDescent="0.25">
      <c r="B172" s="8"/>
      <c r="C172" s="8"/>
      <c r="D172" s="8"/>
      <c r="E172" s="8"/>
    </row>
    <row r="173" spans="2:5" x14ac:dyDescent="0.25">
      <c r="B173" s="8"/>
      <c r="C173" s="8"/>
      <c r="D173" s="8"/>
      <c r="E173" s="8"/>
    </row>
    <row r="174" spans="2:5" x14ac:dyDescent="0.25">
      <c r="B174" s="8"/>
      <c r="C174" s="8"/>
      <c r="D174" s="8"/>
      <c r="E174" s="8"/>
    </row>
    <row r="175" spans="2:5" x14ac:dyDescent="0.25">
      <c r="B175" s="8"/>
      <c r="C175" s="8"/>
      <c r="D175" s="8"/>
      <c r="E175" s="8"/>
    </row>
    <row r="176" spans="2:5" x14ac:dyDescent="0.25">
      <c r="B176" s="8"/>
      <c r="C176" s="8"/>
      <c r="D176" s="8"/>
      <c r="E176" s="8"/>
    </row>
    <row r="177" spans="1:9" x14ac:dyDescent="0.25">
      <c r="B177" s="8"/>
      <c r="C177" s="8"/>
      <c r="D177" s="8"/>
      <c r="E177" s="8"/>
    </row>
    <row r="178" spans="1:9" x14ac:dyDescent="0.25">
      <c r="B178" s="8"/>
      <c r="C178" s="8"/>
      <c r="D178" s="8"/>
      <c r="E178" s="8"/>
    </row>
    <row r="179" spans="1:9" x14ac:dyDescent="0.25">
      <c r="B179" s="8"/>
      <c r="C179" s="8"/>
      <c r="D179" s="8"/>
      <c r="E179" s="8"/>
    </row>
    <row r="180" spans="1:9" x14ac:dyDescent="0.25">
      <c r="B180" s="8"/>
      <c r="C180" s="8"/>
      <c r="D180" s="8"/>
      <c r="E180" s="8"/>
    </row>
    <row r="181" spans="1:9" x14ac:dyDescent="0.25">
      <c r="B181" s="8"/>
      <c r="C181" s="8"/>
      <c r="D181" s="8"/>
      <c r="E181" s="8"/>
    </row>
    <row r="182" spans="1:9" x14ac:dyDescent="0.25">
      <c r="B182" s="8"/>
      <c r="C182" s="8"/>
      <c r="D182" s="8"/>
      <c r="E182" s="8"/>
    </row>
    <row r="183" spans="1:9" x14ac:dyDescent="0.25">
      <c r="B183" s="8"/>
      <c r="C183" s="8"/>
      <c r="D183" s="8"/>
      <c r="E183" s="8"/>
    </row>
    <row r="185" spans="1:9" x14ac:dyDescent="0.25">
      <c r="A185" s="1"/>
      <c r="B185" s="5"/>
      <c r="C185" s="5"/>
      <c r="D185" s="5"/>
      <c r="E185" s="5"/>
      <c r="F185" s="5"/>
      <c r="G185" s="5"/>
      <c r="H185" s="5"/>
      <c r="I185" s="5"/>
    </row>
    <row r="186" spans="1:9" x14ac:dyDescent="0.25">
      <c r="A186" s="2"/>
      <c r="B186" s="8"/>
      <c r="C186" s="8"/>
      <c r="D186" s="8"/>
      <c r="E186" s="8"/>
    </row>
    <row r="187" spans="1:9" x14ac:dyDescent="0.25">
      <c r="A187" s="2"/>
      <c r="B187" s="8"/>
      <c r="C187" s="8"/>
      <c r="D187" s="8"/>
      <c r="E187" s="8"/>
    </row>
    <row r="188" spans="1:9" x14ac:dyDescent="0.25">
      <c r="A188" s="2"/>
      <c r="B188" s="8"/>
      <c r="C188" s="8"/>
      <c r="D188" s="8"/>
      <c r="E188" s="8"/>
    </row>
    <row r="189" spans="1:9" x14ac:dyDescent="0.25">
      <c r="A189" s="2"/>
      <c r="B189" s="8"/>
      <c r="C189" s="8"/>
      <c r="D189" s="8"/>
      <c r="E189" s="8"/>
    </row>
    <row r="190" spans="1:9" x14ac:dyDescent="0.25">
      <c r="A190" s="2"/>
      <c r="B190" s="8"/>
      <c r="C190" s="8"/>
      <c r="D190" s="8"/>
      <c r="E190" s="8"/>
    </row>
    <row r="191" spans="1:9" x14ac:dyDescent="0.25">
      <c r="A191" s="2"/>
      <c r="B191" s="8"/>
      <c r="C191" s="8"/>
      <c r="D191" s="8"/>
      <c r="E191" s="8"/>
    </row>
    <row r="192" spans="1:9" x14ac:dyDescent="0.25">
      <c r="A192" s="2"/>
      <c r="B192" s="8"/>
      <c r="C192" s="8"/>
      <c r="D192" s="8"/>
      <c r="E192" s="8"/>
    </row>
    <row r="193" spans="1:5" x14ac:dyDescent="0.25">
      <c r="A193" s="2"/>
      <c r="B193" s="8"/>
      <c r="C193" s="8"/>
      <c r="D193" s="8"/>
      <c r="E193" s="8"/>
    </row>
    <row r="194" spans="1:5" x14ac:dyDescent="0.25">
      <c r="A194" s="2"/>
      <c r="B194" s="8"/>
      <c r="C194" s="8"/>
      <c r="D194" s="8"/>
      <c r="E194" s="8"/>
    </row>
    <row r="195" spans="1:5" x14ac:dyDescent="0.25">
      <c r="A195" s="2"/>
      <c r="B195" s="8"/>
      <c r="C195" s="8"/>
      <c r="D195" s="8"/>
      <c r="E195" s="8"/>
    </row>
    <row r="196" spans="1:5" x14ac:dyDescent="0.25">
      <c r="A196" s="2"/>
      <c r="B196" s="8"/>
      <c r="C196" s="8"/>
      <c r="D196" s="8"/>
      <c r="E196" s="8"/>
    </row>
    <row r="197" spans="1:5" x14ac:dyDescent="0.25">
      <c r="B197" s="8"/>
      <c r="C197" s="8"/>
      <c r="D197" s="8"/>
      <c r="E197" s="8"/>
    </row>
    <row r="198" spans="1:5" x14ac:dyDescent="0.25">
      <c r="B198" s="8"/>
      <c r="C198" s="8"/>
      <c r="D198" s="8"/>
      <c r="E198" s="8"/>
    </row>
    <row r="199" spans="1:5" x14ac:dyDescent="0.25">
      <c r="B199" s="8"/>
      <c r="C199" s="8"/>
      <c r="D199" s="8"/>
      <c r="E199" s="8"/>
    </row>
    <row r="200" spans="1:5" x14ac:dyDescent="0.25">
      <c r="A200" s="2"/>
      <c r="B200" s="8"/>
      <c r="C200" s="8"/>
      <c r="D200" s="8"/>
      <c r="E200" s="8"/>
    </row>
    <row r="201" spans="1:5" x14ac:dyDescent="0.25">
      <c r="B201" s="8"/>
      <c r="C201" s="8"/>
      <c r="D201" s="8"/>
      <c r="E201" s="8"/>
    </row>
    <row r="202" spans="1:5" x14ac:dyDescent="0.25">
      <c r="B202" s="8"/>
      <c r="C202" s="8"/>
      <c r="D202" s="8"/>
      <c r="E202" s="8"/>
    </row>
    <row r="203" spans="1:5" x14ac:dyDescent="0.25">
      <c r="B203" s="8"/>
      <c r="C203" s="8"/>
      <c r="D203" s="8"/>
      <c r="E203" s="8"/>
    </row>
    <row r="204" spans="1:5" x14ac:dyDescent="0.25">
      <c r="B204" s="8"/>
      <c r="C204" s="8"/>
      <c r="D204" s="8"/>
      <c r="E204" s="8"/>
    </row>
    <row r="205" spans="1:5" x14ac:dyDescent="0.25">
      <c r="B205" s="8"/>
      <c r="C205" s="8"/>
      <c r="D205" s="8"/>
      <c r="E205" s="8"/>
    </row>
    <row r="206" spans="1:5" x14ac:dyDescent="0.25">
      <c r="B206" s="8"/>
      <c r="C206" s="8"/>
      <c r="D206" s="8"/>
      <c r="E206" s="8"/>
    </row>
    <row r="207" spans="1:5" x14ac:dyDescent="0.25">
      <c r="B207" s="8"/>
      <c r="C207" s="8"/>
      <c r="D207" s="8"/>
      <c r="E207" s="8"/>
    </row>
    <row r="208" spans="1:5" x14ac:dyDescent="0.25">
      <c r="B208" s="8"/>
      <c r="C208" s="8"/>
      <c r="D208" s="8"/>
      <c r="E208" s="8"/>
    </row>
    <row r="209" spans="2:5" x14ac:dyDescent="0.25">
      <c r="B209" s="8"/>
      <c r="C209" s="8"/>
      <c r="D209" s="8"/>
      <c r="E209" s="8"/>
    </row>
    <row r="210" spans="2:5" x14ac:dyDescent="0.25">
      <c r="B210" s="8"/>
      <c r="C210" s="8"/>
      <c r="D210" s="8"/>
      <c r="E210" s="8"/>
    </row>
    <row r="211" spans="2:5" x14ac:dyDescent="0.25">
      <c r="B211" s="8"/>
      <c r="C211" s="8"/>
      <c r="D211" s="8"/>
      <c r="E211" s="8"/>
    </row>
    <row r="212" spans="2:5" x14ac:dyDescent="0.25">
      <c r="B212" s="8"/>
      <c r="C212" s="8"/>
      <c r="D212" s="8"/>
      <c r="E212" s="8"/>
    </row>
    <row r="213" spans="2:5" x14ac:dyDescent="0.25">
      <c r="B213" s="8"/>
      <c r="C213" s="8"/>
      <c r="D213" s="8"/>
      <c r="E213" s="8"/>
    </row>
    <row r="214" spans="2:5" x14ac:dyDescent="0.25">
      <c r="B214" s="8"/>
      <c r="C214" s="8"/>
      <c r="D214" s="8"/>
      <c r="E214" s="8"/>
    </row>
    <row r="215" spans="2:5" x14ac:dyDescent="0.25">
      <c r="B215" s="8"/>
      <c r="C215" s="8"/>
      <c r="D215" s="8"/>
      <c r="E215" s="8"/>
    </row>
    <row r="216" spans="2:5" x14ac:dyDescent="0.25">
      <c r="B216" s="8"/>
      <c r="C216" s="8"/>
      <c r="D216" s="8"/>
      <c r="E216" s="8"/>
    </row>
    <row r="217" spans="2:5" x14ac:dyDescent="0.25">
      <c r="B217" s="8"/>
      <c r="C217" s="8"/>
      <c r="D217" s="8"/>
      <c r="E217" s="8"/>
    </row>
    <row r="218" spans="2:5" x14ac:dyDescent="0.25">
      <c r="B218" s="8"/>
      <c r="C218" s="8"/>
      <c r="D218" s="8"/>
      <c r="E218" s="8"/>
    </row>
    <row r="219" spans="2:5" x14ac:dyDescent="0.25">
      <c r="B219" s="8"/>
      <c r="C219" s="8"/>
      <c r="D219" s="8"/>
      <c r="E219" s="8"/>
    </row>
    <row r="220" spans="2:5" x14ac:dyDescent="0.25">
      <c r="B220" s="8"/>
      <c r="C220" s="8"/>
      <c r="D220" s="8"/>
      <c r="E220" s="8"/>
    </row>
    <row r="221" spans="2:5" x14ac:dyDescent="0.25">
      <c r="B221" s="8"/>
      <c r="C221" s="8"/>
      <c r="D221" s="8"/>
      <c r="E221" s="8"/>
    </row>
    <row r="222" spans="2:5" x14ac:dyDescent="0.25">
      <c r="B222" s="8"/>
      <c r="C222" s="8"/>
      <c r="D222" s="8"/>
      <c r="E222" s="8"/>
    </row>
    <row r="223" spans="2:5" x14ac:dyDescent="0.25">
      <c r="B223" s="8"/>
      <c r="C223" s="8"/>
      <c r="D223" s="8"/>
      <c r="E223" s="8"/>
    </row>
    <row r="224" spans="2:5" x14ac:dyDescent="0.25">
      <c r="B224" s="8"/>
      <c r="C224" s="8"/>
      <c r="D224" s="8"/>
      <c r="E224" s="8"/>
    </row>
    <row r="225" spans="2:5" x14ac:dyDescent="0.25">
      <c r="B225" s="8"/>
      <c r="C225" s="8"/>
      <c r="D225" s="8"/>
      <c r="E225" s="8"/>
    </row>
    <row r="226" spans="2:5" x14ac:dyDescent="0.25">
      <c r="B226" s="8"/>
      <c r="C226" s="8"/>
      <c r="D226" s="8"/>
      <c r="E226" s="8"/>
    </row>
    <row r="227" spans="2:5" x14ac:dyDescent="0.25">
      <c r="B227" s="8"/>
      <c r="C227" s="8"/>
      <c r="D227" s="8"/>
      <c r="E227" s="8"/>
    </row>
    <row r="228" spans="2:5" x14ac:dyDescent="0.25">
      <c r="B228" s="8"/>
      <c r="C228" s="8"/>
      <c r="D228" s="8"/>
      <c r="E228" s="8"/>
    </row>
    <row r="229" spans="2:5" x14ac:dyDescent="0.25">
      <c r="B229" s="8"/>
      <c r="C229" s="8"/>
      <c r="D229" s="8"/>
      <c r="E229" s="8"/>
    </row>
    <row r="230" spans="2:5" x14ac:dyDescent="0.25">
      <c r="B230" s="8"/>
      <c r="C230" s="8"/>
      <c r="D230" s="8"/>
      <c r="E230" s="8"/>
    </row>
    <row r="231" spans="2:5" x14ac:dyDescent="0.25">
      <c r="B231" s="8"/>
      <c r="C231" s="8"/>
      <c r="D231" s="8"/>
      <c r="E231" s="8"/>
    </row>
    <row r="232" spans="2:5" x14ac:dyDescent="0.25">
      <c r="B232" s="8"/>
      <c r="C232" s="8"/>
      <c r="D232" s="8"/>
      <c r="E232" s="8"/>
    </row>
    <row r="233" spans="2:5" x14ac:dyDescent="0.25">
      <c r="B233" s="8"/>
      <c r="C233" s="8"/>
      <c r="D233" s="8"/>
      <c r="E233" s="8"/>
    </row>
    <row r="234" spans="2:5" x14ac:dyDescent="0.25">
      <c r="B234" s="8"/>
      <c r="C234" s="8"/>
      <c r="D234" s="8"/>
      <c r="E234" s="8"/>
    </row>
    <row r="235" spans="2:5" x14ac:dyDescent="0.25">
      <c r="B235" s="8"/>
      <c r="C235" s="8"/>
      <c r="D235" s="8"/>
      <c r="E235" s="8"/>
    </row>
    <row r="236" spans="2:5" x14ac:dyDescent="0.25">
      <c r="B236" s="8"/>
      <c r="C236" s="8"/>
      <c r="D236" s="8"/>
      <c r="E236" s="8"/>
    </row>
    <row r="237" spans="2:5" x14ac:dyDescent="0.25">
      <c r="B237" s="8"/>
      <c r="C237" s="8"/>
      <c r="D237" s="8"/>
      <c r="E237" s="8"/>
    </row>
    <row r="238" spans="2:5" x14ac:dyDescent="0.25">
      <c r="B238" s="8"/>
      <c r="C238" s="8"/>
      <c r="D238" s="8"/>
      <c r="E238" s="8"/>
    </row>
    <row r="239" spans="2:5" x14ac:dyDescent="0.25">
      <c r="B239" s="8"/>
      <c r="C239" s="8"/>
      <c r="D239" s="8"/>
      <c r="E239" s="8"/>
    </row>
    <row r="240" spans="2:5" x14ac:dyDescent="0.25">
      <c r="B240" s="8"/>
      <c r="C240" s="8"/>
      <c r="D240" s="8"/>
      <c r="E240" s="8"/>
    </row>
    <row r="241" spans="2:9" x14ac:dyDescent="0.25">
      <c r="B241" s="8"/>
      <c r="C241" s="8"/>
      <c r="D241" s="8"/>
      <c r="E241" s="8"/>
    </row>
    <row r="242" spans="2:9" x14ac:dyDescent="0.25">
      <c r="B242" s="8"/>
      <c r="C242" s="8"/>
      <c r="D242" s="8"/>
      <c r="E242" s="8"/>
    </row>
    <row r="243" spans="2:9" x14ac:dyDescent="0.25">
      <c r="B243" s="8"/>
      <c r="C243" s="8"/>
      <c r="D243" s="8"/>
      <c r="E243" s="8"/>
    </row>
    <row r="244" spans="2:9" x14ac:dyDescent="0.25">
      <c r="B244" s="8"/>
      <c r="C244" s="8"/>
      <c r="D244" s="8"/>
      <c r="E244" s="8"/>
    </row>
    <row r="246" spans="2:9" x14ac:dyDescent="0.25">
      <c r="B246" s="10"/>
      <c r="C246" s="10"/>
      <c r="D246" s="10"/>
      <c r="E246" s="10"/>
    </row>
    <row r="248" spans="2:9" x14ac:dyDescent="0.25">
      <c r="B248" s="8"/>
      <c r="C248" s="8"/>
      <c r="D248" s="8"/>
      <c r="E248" s="8"/>
    </row>
    <row r="250" spans="2:9" x14ac:dyDescent="0.25">
      <c r="B250" s="5"/>
      <c r="C250" s="5"/>
      <c r="D250" s="5"/>
      <c r="E250" s="5"/>
      <c r="F250" s="5"/>
      <c r="G250" s="5"/>
      <c r="H250" s="5"/>
      <c r="I250" s="5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0"/>
  <sheetViews>
    <sheetView zoomScale="70" zoomScaleNormal="70" workbookViewId="0">
      <selection activeCell="H119" sqref="H119"/>
    </sheetView>
  </sheetViews>
  <sheetFormatPr defaultColWidth="11.42578125" defaultRowHeight="15" x14ac:dyDescent="0.25"/>
  <cols>
    <col min="1" max="1" width="35.5703125" bestFit="1" customWidth="1"/>
    <col min="2" max="2" width="8.7109375" bestFit="1" customWidth="1"/>
    <col min="3" max="3" width="5.85546875" bestFit="1" customWidth="1"/>
    <col min="4" max="4" width="12" bestFit="1" customWidth="1"/>
    <col min="5" max="5" width="5.85546875" bestFit="1" customWidth="1"/>
    <col min="6" max="6" width="12.140625" bestFit="1" customWidth="1"/>
    <col min="7" max="7" width="5.85546875" bestFit="1" customWidth="1"/>
    <col min="8" max="8" width="12.42578125" bestFit="1" customWidth="1"/>
    <col min="9" max="9" width="5.85546875" bestFit="1" customWidth="1"/>
    <col min="10" max="10" width="11" bestFit="1" customWidth="1"/>
    <col min="11" max="11" width="5.85546875" bestFit="1" customWidth="1"/>
    <col min="12" max="12" width="8.7109375" style="4" bestFit="1" customWidth="1"/>
    <col min="13" max="13" width="5.85546875" style="4" bestFit="1" customWidth="1"/>
    <col min="14" max="14" width="16" bestFit="1" customWidth="1"/>
    <col min="15" max="15" width="5.85546875" bestFit="1" customWidth="1"/>
    <col min="16" max="16" width="14.42578125" customWidth="1"/>
    <col min="17" max="17" width="45.7109375" bestFit="1" customWidth="1"/>
    <col min="18" max="18" width="8.7109375" bestFit="1" customWidth="1"/>
    <col min="19" max="19" width="5.85546875" bestFit="1" customWidth="1"/>
    <col min="20" max="20" width="12" bestFit="1" customWidth="1"/>
    <col min="21" max="21" width="6" bestFit="1" customWidth="1"/>
    <col min="22" max="22" width="12.140625" bestFit="1" customWidth="1"/>
    <col min="23" max="23" width="5.85546875" bestFit="1" customWidth="1"/>
    <col min="24" max="24" width="12.42578125" bestFit="1" customWidth="1"/>
    <col min="25" max="25" width="5.85546875" bestFit="1" customWidth="1"/>
    <col min="26" max="26" width="11" bestFit="1" customWidth="1"/>
    <col min="27" max="27" width="5.85546875" bestFit="1" customWidth="1"/>
    <col min="28" max="28" width="8.7109375" style="4" bestFit="1" customWidth="1"/>
    <col min="29" max="29" width="5.85546875" bestFit="1" customWidth="1"/>
    <col min="30" max="30" width="16" bestFit="1" customWidth="1"/>
    <col min="31" max="31" width="6" bestFit="1" customWidth="1"/>
  </cols>
  <sheetData>
    <row r="1" spans="1:31" x14ac:dyDescent="0.25">
      <c r="A1" s="1" t="s">
        <v>32</v>
      </c>
      <c r="B1" s="5" t="s">
        <v>166</v>
      </c>
      <c r="C1" s="5" t="s">
        <v>188</v>
      </c>
      <c r="D1" s="5" t="s">
        <v>183</v>
      </c>
      <c r="E1" s="5" t="s">
        <v>188</v>
      </c>
      <c r="F1" s="5" t="s">
        <v>184</v>
      </c>
      <c r="G1" s="5" t="s">
        <v>188</v>
      </c>
      <c r="H1" s="5" t="s">
        <v>185</v>
      </c>
      <c r="I1" s="5" t="s">
        <v>188</v>
      </c>
      <c r="J1" s="5" t="s">
        <v>186</v>
      </c>
      <c r="K1" s="5" t="s">
        <v>188</v>
      </c>
      <c r="L1" s="5" t="s">
        <v>187</v>
      </c>
      <c r="M1" s="5" t="s">
        <v>188</v>
      </c>
      <c r="N1" s="5" t="s">
        <v>189</v>
      </c>
      <c r="O1" s="5" t="s">
        <v>188</v>
      </c>
      <c r="P1" s="5"/>
      <c r="Q1" s="1" t="s">
        <v>18</v>
      </c>
      <c r="R1" s="5" t="s">
        <v>166</v>
      </c>
      <c r="S1" s="5" t="s">
        <v>188</v>
      </c>
      <c r="T1" s="5" t="s">
        <v>183</v>
      </c>
      <c r="U1" s="5" t="s">
        <v>188</v>
      </c>
      <c r="V1" s="5" t="s">
        <v>184</v>
      </c>
      <c r="W1" s="5" t="s">
        <v>188</v>
      </c>
      <c r="X1" s="5" t="s">
        <v>185</v>
      </c>
      <c r="Y1" s="5" t="s">
        <v>188</v>
      </c>
      <c r="Z1" s="5" t="s">
        <v>186</v>
      </c>
      <c r="AA1" s="5" t="s">
        <v>188</v>
      </c>
      <c r="AB1" s="5" t="s">
        <v>187</v>
      </c>
      <c r="AC1" s="5" t="s">
        <v>188</v>
      </c>
      <c r="AD1" s="5" t="s">
        <v>189</v>
      </c>
      <c r="AE1" s="5" t="s">
        <v>188</v>
      </c>
    </row>
    <row r="2" spans="1:31" x14ac:dyDescent="0.25">
      <c r="A2" t="s">
        <v>7</v>
      </c>
      <c r="B2">
        <v>66.52</v>
      </c>
      <c r="C2" s="4">
        <f t="shared" ref="C2:C33" si="0">IF(B2&lt;S$57,0,1)</f>
        <v>0</v>
      </c>
      <c r="D2">
        <v>14.39</v>
      </c>
      <c r="E2" s="4">
        <f t="shared" ref="E2:E33" si="1">IF(D2&lt;U$57,0,1)</f>
        <v>1</v>
      </c>
      <c r="F2">
        <v>66.150000000000006</v>
      </c>
      <c r="G2" s="4">
        <f t="shared" ref="G2:G33" si="2">IF(F2&lt;W$57,0,1)</f>
        <v>0</v>
      </c>
      <c r="H2">
        <v>68.489999999999995</v>
      </c>
      <c r="I2" s="4">
        <f t="shared" ref="I2:I33" si="3">IF(H2&lt;Y$57,0,1)</f>
        <v>0</v>
      </c>
      <c r="J2">
        <v>44.66</v>
      </c>
      <c r="K2" s="4">
        <f t="shared" ref="K2:K33" si="4">IF(J2&lt;AA$57,0,1)</f>
        <v>0</v>
      </c>
      <c r="L2" s="4">
        <v>82.29</v>
      </c>
      <c r="M2" s="4">
        <f t="shared" ref="M2:M33" si="5">IF(L2&lt;AC$57,0,1)</f>
        <v>0</v>
      </c>
      <c r="N2" s="4">
        <v>35.79</v>
      </c>
      <c r="O2" s="4">
        <f t="shared" ref="O2:O33" si="6">IF(N2&lt;AE$57,0,1)</f>
        <v>0</v>
      </c>
      <c r="Q2" s="2" t="s">
        <v>156</v>
      </c>
      <c r="R2" s="4">
        <v>77.599999999999994</v>
      </c>
      <c r="S2" s="4">
        <f t="shared" ref="S2:S33" si="7">IF(R2&lt;S$57,1,0)</f>
        <v>1</v>
      </c>
      <c r="T2">
        <v>9.27</v>
      </c>
      <c r="U2" s="4">
        <f t="shared" ref="U2:U33" si="8">IF(T2&lt;U$57,1,0)</f>
        <v>1</v>
      </c>
      <c r="V2">
        <v>77.14</v>
      </c>
      <c r="W2" s="4">
        <f t="shared" ref="W2:W33" si="9">IF(V2&lt;W$57,1,0)</f>
        <v>0</v>
      </c>
      <c r="X2">
        <v>80.16</v>
      </c>
      <c r="Y2" s="4">
        <f t="shared" ref="Y2:Y33" si="10">IF(X2&lt;Y$57,1,0)</f>
        <v>1</v>
      </c>
      <c r="Z2">
        <v>48</v>
      </c>
      <c r="AA2" s="4">
        <f t="shared" ref="AA2:AA33" si="11">IF(Z2&lt;AA$57,1,0)</f>
        <v>1</v>
      </c>
      <c r="AB2" s="4">
        <v>88.25</v>
      </c>
      <c r="AC2" s="4">
        <f t="shared" ref="AC2:AC33" si="12">IF(AB2&lt;AC$57,1,0)</f>
        <v>1</v>
      </c>
      <c r="AD2">
        <v>41.81</v>
      </c>
      <c r="AE2" s="4">
        <f t="shared" ref="AE2:AE33" si="13">IF(AD2&lt;AE$57,1,0)</f>
        <v>1</v>
      </c>
    </row>
    <row r="3" spans="1:31" x14ac:dyDescent="0.25">
      <c r="A3" t="s">
        <v>85</v>
      </c>
      <c r="B3">
        <v>70.39</v>
      </c>
      <c r="C3" s="4">
        <f t="shared" si="0"/>
        <v>0</v>
      </c>
      <c r="D3">
        <v>11.71</v>
      </c>
      <c r="E3" s="4">
        <f t="shared" si="1"/>
        <v>0</v>
      </c>
      <c r="F3">
        <v>70.2</v>
      </c>
      <c r="G3" s="4">
        <f t="shared" si="2"/>
        <v>0</v>
      </c>
      <c r="H3">
        <v>72.08</v>
      </c>
      <c r="I3" s="4">
        <f t="shared" si="3"/>
        <v>0</v>
      </c>
      <c r="J3">
        <v>54.16</v>
      </c>
      <c r="K3" s="4">
        <f t="shared" si="4"/>
        <v>1</v>
      </c>
      <c r="L3" s="4">
        <v>97.56</v>
      </c>
      <c r="M3" s="4">
        <f t="shared" si="5"/>
        <v>0</v>
      </c>
      <c r="N3" s="4">
        <v>46.06</v>
      </c>
      <c r="O3" s="4">
        <f t="shared" si="6"/>
        <v>0</v>
      </c>
      <c r="Q3" s="2" t="s">
        <v>114</v>
      </c>
      <c r="R3" s="4">
        <v>81.53</v>
      </c>
      <c r="S3" s="4">
        <f t="shared" si="7"/>
        <v>0</v>
      </c>
      <c r="T3">
        <v>12.46</v>
      </c>
      <c r="U3" s="4">
        <f t="shared" si="8"/>
        <v>0</v>
      </c>
      <c r="V3">
        <v>80.680000000000007</v>
      </c>
      <c r="W3" s="4">
        <f t="shared" si="9"/>
        <v>0</v>
      </c>
      <c r="X3">
        <v>84.74</v>
      </c>
      <c r="Y3" s="4">
        <f t="shared" si="10"/>
        <v>1</v>
      </c>
      <c r="Z3">
        <v>64.540000000000006</v>
      </c>
      <c r="AA3" s="4">
        <f t="shared" si="11"/>
        <v>0</v>
      </c>
      <c r="AB3" s="4">
        <v>133.80000000000001</v>
      </c>
      <c r="AC3" s="4">
        <f t="shared" si="12"/>
        <v>0</v>
      </c>
      <c r="AD3" s="4">
        <v>51.87</v>
      </c>
      <c r="AE3" s="4">
        <f t="shared" si="13"/>
        <v>0</v>
      </c>
    </row>
    <row r="4" spans="1:31" x14ac:dyDescent="0.25">
      <c r="A4" t="s">
        <v>145</v>
      </c>
      <c r="B4">
        <v>40.4</v>
      </c>
      <c r="C4" s="4">
        <f t="shared" si="0"/>
        <v>0</v>
      </c>
      <c r="D4">
        <v>14.79</v>
      </c>
      <c r="E4" s="4">
        <f t="shared" si="1"/>
        <v>1</v>
      </c>
      <c r="F4">
        <v>37.67</v>
      </c>
      <c r="G4" s="4">
        <f t="shared" si="2"/>
        <v>0</v>
      </c>
      <c r="H4">
        <v>41.21</v>
      </c>
      <c r="I4" s="4">
        <f t="shared" si="3"/>
        <v>0</v>
      </c>
      <c r="J4">
        <v>31.45</v>
      </c>
      <c r="K4" s="4">
        <f t="shared" si="4"/>
        <v>0</v>
      </c>
      <c r="L4" s="4">
        <v>73.290000000000006</v>
      </c>
      <c r="M4" s="4">
        <f t="shared" si="5"/>
        <v>0</v>
      </c>
      <c r="N4" s="4">
        <v>20.86</v>
      </c>
      <c r="O4" s="4">
        <f t="shared" si="6"/>
        <v>0</v>
      </c>
      <c r="Q4" s="2" t="s">
        <v>115</v>
      </c>
      <c r="R4" s="4">
        <v>47.9</v>
      </c>
      <c r="S4" s="4">
        <f t="shared" si="7"/>
        <v>1</v>
      </c>
      <c r="T4">
        <v>4.33</v>
      </c>
      <c r="U4" s="4">
        <f t="shared" si="8"/>
        <v>1</v>
      </c>
      <c r="V4">
        <v>47.11</v>
      </c>
      <c r="W4" s="4">
        <f t="shared" si="9"/>
        <v>1</v>
      </c>
      <c r="X4">
        <v>48.49</v>
      </c>
      <c r="Y4" s="4">
        <f t="shared" si="10"/>
        <v>1</v>
      </c>
      <c r="Z4">
        <v>43.12</v>
      </c>
      <c r="AA4" s="4">
        <f t="shared" si="11"/>
        <v>1</v>
      </c>
      <c r="AB4" s="4">
        <v>76.989999999999995</v>
      </c>
      <c r="AC4" s="4">
        <f t="shared" si="12"/>
        <v>1</v>
      </c>
      <c r="AD4" s="4">
        <v>37.43</v>
      </c>
      <c r="AE4" s="4">
        <f t="shared" si="13"/>
        <v>1</v>
      </c>
    </row>
    <row r="5" spans="1:31" x14ac:dyDescent="0.25">
      <c r="A5" t="s">
        <v>146</v>
      </c>
      <c r="B5">
        <v>46.22</v>
      </c>
      <c r="C5" s="4">
        <f t="shared" si="0"/>
        <v>0</v>
      </c>
      <c r="D5">
        <v>6.12</v>
      </c>
      <c r="E5" s="4">
        <f t="shared" si="1"/>
        <v>0</v>
      </c>
      <c r="F5">
        <v>44.46</v>
      </c>
      <c r="G5" s="4">
        <f t="shared" si="2"/>
        <v>0</v>
      </c>
      <c r="H5">
        <v>44.73</v>
      </c>
      <c r="I5" s="4">
        <f t="shared" si="3"/>
        <v>0</v>
      </c>
      <c r="J5">
        <v>29.83</v>
      </c>
      <c r="K5" s="4">
        <f t="shared" si="4"/>
        <v>0</v>
      </c>
      <c r="L5" s="4">
        <v>54.97</v>
      </c>
      <c r="M5" s="4">
        <f t="shared" si="5"/>
        <v>0</v>
      </c>
      <c r="N5" s="4">
        <v>30.01</v>
      </c>
      <c r="O5" s="4">
        <f t="shared" si="6"/>
        <v>0</v>
      </c>
      <c r="Q5" s="2" t="s">
        <v>116</v>
      </c>
      <c r="R5" s="4">
        <v>109.02</v>
      </c>
      <c r="S5" s="4">
        <f t="shared" si="7"/>
        <v>0</v>
      </c>
      <c r="T5">
        <v>20.46</v>
      </c>
      <c r="U5" s="4">
        <f t="shared" si="8"/>
        <v>0</v>
      </c>
      <c r="V5">
        <v>108.64</v>
      </c>
      <c r="W5" s="4">
        <f t="shared" si="9"/>
        <v>0</v>
      </c>
      <c r="X5">
        <v>113.23</v>
      </c>
      <c r="Y5" s="4">
        <f t="shared" si="10"/>
        <v>0</v>
      </c>
      <c r="Z5">
        <v>84.5</v>
      </c>
      <c r="AA5" s="4">
        <f t="shared" si="11"/>
        <v>0</v>
      </c>
      <c r="AB5" s="4">
        <v>165.73</v>
      </c>
      <c r="AC5" s="4">
        <f t="shared" si="12"/>
        <v>0</v>
      </c>
      <c r="AD5" s="4">
        <v>64.319999999999993</v>
      </c>
      <c r="AE5" s="4">
        <f t="shared" si="13"/>
        <v>0</v>
      </c>
    </row>
    <row r="6" spans="1:31" x14ac:dyDescent="0.25">
      <c r="A6" t="s">
        <v>147</v>
      </c>
      <c r="B6">
        <v>48.06</v>
      </c>
      <c r="C6" s="4">
        <f t="shared" si="0"/>
        <v>0</v>
      </c>
      <c r="D6">
        <v>5.69</v>
      </c>
      <c r="E6" s="4">
        <f t="shared" si="1"/>
        <v>0</v>
      </c>
      <c r="F6">
        <v>47.69</v>
      </c>
      <c r="G6" s="4">
        <f t="shared" si="2"/>
        <v>0</v>
      </c>
      <c r="H6">
        <v>49.32</v>
      </c>
      <c r="I6" s="4">
        <f t="shared" si="3"/>
        <v>0</v>
      </c>
      <c r="J6">
        <v>36.46</v>
      </c>
      <c r="K6" s="4">
        <f t="shared" si="4"/>
        <v>0</v>
      </c>
      <c r="L6" s="4">
        <v>73.23</v>
      </c>
      <c r="M6" s="4">
        <f t="shared" si="5"/>
        <v>0</v>
      </c>
      <c r="N6" s="4">
        <v>38.409999999999997</v>
      </c>
      <c r="O6" s="4">
        <f t="shared" si="6"/>
        <v>0</v>
      </c>
      <c r="Q6" s="2" t="s">
        <v>117</v>
      </c>
      <c r="R6" s="4">
        <v>87.17</v>
      </c>
      <c r="S6" s="4">
        <f t="shared" si="7"/>
        <v>0</v>
      </c>
      <c r="T6">
        <v>12.16</v>
      </c>
      <c r="U6" s="4">
        <f t="shared" si="8"/>
        <v>0</v>
      </c>
      <c r="V6">
        <v>86.08</v>
      </c>
      <c r="W6" s="4">
        <f t="shared" si="9"/>
        <v>0</v>
      </c>
      <c r="X6">
        <v>90.73</v>
      </c>
      <c r="Y6" s="4">
        <f t="shared" si="10"/>
        <v>0</v>
      </c>
      <c r="Z6">
        <v>69.53</v>
      </c>
      <c r="AA6" s="4">
        <f t="shared" si="11"/>
        <v>0</v>
      </c>
      <c r="AB6" s="4">
        <v>138.72999999999999</v>
      </c>
      <c r="AC6" s="4">
        <f t="shared" si="12"/>
        <v>0</v>
      </c>
      <c r="AD6" s="4">
        <v>49.1</v>
      </c>
      <c r="AE6" s="4">
        <f t="shared" si="13"/>
        <v>0</v>
      </c>
    </row>
    <row r="7" spans="1:31" x14ac:dyDescent="0.25">
      <c r="A7" t="s">
        <v>148</v>
      </c>
      <c r="B7">
        <v>54.79</v>
      </c>
      <c r="C7" s="4">
        <f t="shared" si="0"/>
        <v>0</v>
      </c>
      <c r="D7">
        <v>5.32</v>
      </c>
      <c r="E7" s="4">
        <f t="shared" si="1"/>
        <v>0</v>
      </c>
      <c r="F7">
        <v>54.18</v>
      </c>
      <c r="G7" s="4">
        <f t="shared" si="2"/>
        <v>0</v>
      </c>
      <c r="H7">
        <v>56.08</v>
      </c>
      <c r="I7" s="4">
        <f t="shared" si="3"/>
        <v>0</v>
      </c>
      <c r="J7">
        <v>28.87</v>
      </c>
      <c r="K7" s="4">
        <f t="shared" si="4"/>
        <v>0</v>
      </c>
      <c r="L7" s="4">
        <v>55.66</v>
      </c>
      <c r="M7" s="4">
        <f t="shared" si="5"/>
        <v>0</v>
      </c>
      <c r="N7" s="4">
        <v>23.69</v>
      </c>
      <c r="O7" s="4">
        <f t="shared" si="6"/>
        <v>0</v>
      </c>
      <c r="Q7" s="2" t="s">
        <v>118</v>
      </c>
      <c r="R7" s="4">
        <v>71.319999999999993</v>
      </c>
      <c r="S7" s="4">
        <f t="shared" si="7"/>
        <v>1</v>
      </c>
      <c r="T7">
        <v>8.6</v>
      </c>
      <c r="U7" s="4">
        <f t="shared" si="8"/>
        <v>1</v>
      </c>
      <c r="V7">
        <v>70.45</v>
      </c>
      <c r="W7" s="4">
        <f t="shared" si="9"/>
        <v>1</v>
      </c>
      <c r="X7">
        <v>72.94</v>
      </c>
      <c r="Y7" s="4">
        <f t="shared" si="10"/>
        <v>1</v>
      </c>
      <c r="Z7">
        <v>53.19</v>
      </c>
      <c r="AA7" s="4">
        <f t="shared" si="11"/>
        <v>0</v>
      </c>
      <c r="AB7" s="4">
        <v>103.86</v>
      </c>
      <c r="AC7" s="4">
        <f t="shared" si="12"/>
        <v>0</v>
      </c>
      <c r="AD7" s="4">
        <v>41.52</v>
      </c>
      <c r="AE7" s="4">
        <f t="shared" si="13"/>
        <v>1</v>
      </c>
    </row>
    <row r="8" spans="1:31" x14ac:dyDescent="0.25">
      <c r="A8" t="s">
        <v>149</v>
      </c>
      <c r="B8">
        <v>71.180000000000007</v>
      </c>
      <c r="C8" s="4">
        <f t="shared" si="0"/>
        <v>0</v>
      </c>
      <c r="D8">
        <v>13.21</v>
      </c>
      <c r="E8" s="4">
        <f t="shared" si="1"/>
        <v>1</v>
      </c>
      <c r="F8">
        <v>70.349999999999994</v>
      </c>
      <c r="G8" s="4">
        <f t="shared" si="2"/>
        <v>0</v>
      </c>
      <c r="H8">
        <v>68.27</v>
      </c>
      <c r="I8" s="4">
        <f t="shared" si="3"/>
        <v>0</v>
      </c>
      <c r="J8">
        <v>48.42</v>
      </c>
      <c r="K8" s="4">
        <f t="shared" si="4"/>
        <v>0</v>
      </c>
      <c r="L8" s="4">
        <v>89.16</v>
      </c>
      <c r="M8" s="4">
        <f t="shared" si="5"/>
        <v>0</v>
      </c>
      <c r="N8" s="4">
        <v>45</v>
      </c>
      <c r="O8" s="4">
        <f t="shared" si="6"/>
        <v>0</v>
      </c>
      <c r="Q8" s="2" t="s">
        <v>119</v>
      </c>
      <c r="R8" s="4">
        <v>85.16</v>
      </c>
      <c r="S8" s="4">
        <f t="shared" si="7"/>
        <v>0</v>
      </c>
      <c r="T8">
        <v>13.29</v>
      </c>
      <c r="U8" s="4">
        <f t="shared" si="8"/>
        <v>0</v>
      </c>
      <c r="V8">
        <v>84.62</v>
      </c>
      <c r="W8" s="4">
        <f t="shared" si="9"/>
        <v>0</v>
      </c>
      <c r="X8">
        <v>87.36</v>
      </c>
      <c r="Y8" s="4">
        <f t="shared" si="10"/>
        <v>0</v>
      </c>
      <c r="Z8">
        <v>49.34</v>
      </c>
      <c r="AA8" s="4">
        <f t="shared" si="11"/>
        <v>1</v>
      </c>
      <c r="AB8" s="4">
        <v>102.32</v>
      </c>
      <c r="AC8" s="4">
        <f t="shared" si="12"/>
        <v>0</v>
      </c>
      <c r="AD8" s="4">
        <v>44.67</v>
      </c>
      <c r="AE8" s="4">
        <f t="shared" si="13"/>
        <v>1</v>
      </c>
    </row>
    <row r="9" spans="1:31" x14ac:dyDescent="0.25">
      <c r="A9" t="s">
        <v>150</v>
      </c>
      <c r="B9">
        <v>49.51</v>
      </c>
      <c r="C9" s="4">
        <f t="shared" si="0"/>
        <v>0</v>
      </c>
      <c r="D9">
        <v>11.14</v>
      </c>
      <c r="E9" s="4">
        <f t="shared" si="1"/>
        <v>0</v>
      </c>
      <c r="F9">
        <v>48.91</v>
      </c>
      <c r="G9" s="4">
        <f t="shared" si="2"/>
        <v>0</v>
      </c>
      <c r="H9">
        <v>44.16</v>
      </c>
      <c r="I9" s="4">
        <f t="shared" si="3"/>
        <v>0</v>
      </c>
      <c r="J9">
        <v>45.08</v>
      </c>
      <c r="K9" s="4">
        <f t="shared" si="4"/>
        <v>0</v>
      </c>
      <c r="L9" s="4">
        <v>81.03</v>
      </c>
      <c r="M9" s="4">
        <f t="shared" si="5"/>
        <v>0</v>
      </c>
      <c r="N9" s="4">
        <v>43.87</v>
      </c>
      <c r="O9" s="4">
        <f t="shared" si="6"/>
        <v>0</v>
      </c>
      <c r="Q9" s="2" t="s">
        <v>49</v>
      </c>
      <c r="R9" s="4">
        <v>99.45</v>
      </c>
      <c r="S9" s="4">
        <f t="shared" si="7"/>
        <v>0</v>
      </c>
      <c r="T9">
        <v>16.559999999999999</v>
      </c>
      <c r="U9" s="4">
        <f t="shared" si="8"/>
        <v>0</v>
      </c>
      <c r="V9">
        <v>99.07</v>
      </c>
      <c r="W9" s="4">
        <f t="shared" si="9"/>
        <v>0</v>
      </c>
      <c r="X9">
        <v>102.34</v>
      </c>
      <c r="Y9" s="4">
        <f t="shared" si="10"/>
        <v>0</v>
      </c>
      <c r="Z9">
        <v>83.63</v>
      </c>
      <c r="AA9" s="4">
        <f t="shared" si="11"/>
        <v>0</v>
      </c>
      <c r="AB9" s="4">
        <v>152.66</v>
      </c>
      <c r="AC9" s="4">
        <f t="shared" si="12"/>
        <v>0</v>
      </c>
      <c r="AD9" s="4">
        <v>79.44</v>
      </c>
      <c r="AE9" s="4">
        <f t="shared" si="13"/>
        <v>0</v>
      </c>
    </row>
    <row r="10" spans="1:31" x14ac:dyDescent="0.25">
      <c r="A10" t="s">
        <v>6</v>
      </c>
      <c r="B10" s="4">
        <v>67.680000000000007</v>
      </c>
      <c r="C10" s="4">
        <f t="shared" si="0"/>
        <v>0</v>
      </c>
      <c r="D10">
        <v>18.64</v>
      </c>
      <c r="E10" s="4">
        <f t="shared" si="1"/>
        <v>1</v>
      </c>
      <c r="F10">
        <v>66.05</v>
      </c>
      <c r="G10" s="4">
        <f t="shared" si="2"/>
        <v>0</v>
      </c>
      <c r="H10">
        <v>68.59</v>
      </c>
      <c r="I10" s="4">
        <f t="shared" si="3"/>
        <v>0</v>
      </c>
      <c r="J10">
        <v>45.48</v>
      </c>
      <c r="K10" s="4">
        <f t="shared" si="4"/>
        <v>0</v>
      </c>
      <c r="L10" s="4">
        <v>82.94</v>
      </c>
      <c r="M10" s="4">
        <f t="shared" si="5"/>
        <v>0</v>
      </c>
      <c r="N10">
        <v>36.5</v>
      </c>
      <c r="O10" s="4">
        <f t="shared" si="6"/>
        <v>0</v>
      </c>
      <c r="Q10" s="2" t="s">
        <v>62</v>
      </c>
      <c r="R10" s="4">
        <v>125.81</v>
      </c>
      <c r="S10" s="4">
        <f t="shared" si="7"/>
        <v>0</v>
      </c>
      <c r="T10">
        <v>27.55</v>
      </c>
      <c r="U10" s="4">
        <f t="shared" si="8"/>
        <v>0</v>
      </c>
      <c r="V10">
        <v>124.94</v>
      </c>
      <c r="W10" s="4">
        <f t="shared" si="9"/>
        <v>0</v>
      </c>
      <c r="X10">
        <v>124.11</v>
      </c>
      <c r="Y10" s="4">
        <f t="shared" si="10"/>
        <v>0</v>
      </c>
      <c r="Z10">
        <v>91.56</v>
      </c>
      <c r="AA10" s="4">
        <f t="shared" si="11"/>
        <v>0</v>
      </c>
      <c r="AB10" s="4">
        <v>170.8</v>
      </c>
      <c r="AC10" s="4">
        <f t="shared" si="12"/>
        <v>0</v>
      </c>
      <c r="AD10" s="4">
        <v>75.95</v>
      </c>
      <c r="AE10" s="4">
        <f t="shared" si="13"/>
        <v>0</v>
      </c>
    </row>
    <row r="11" spans="1:31" x14ac:dyDescent="0.25">
      <c r="A11" t="s">
        <v>52</v>
      </c>
      <c r="B11" s="4">
        <v>39.97</v>
      </c>
      <c r="C11" s="4">
        <f t="shared" si="0"/>
        <v>0</v>
      </c>
      <c r="D11">
        <v>4.0199999999999996</v>
      </c>
      <c r="E11" s="4">
        <f t="shared" si="1"/>
        <v>0</v>
      </c>
      <c r="F11">
        <v>39.369999999999997</v>
      </c>
      <c r="G11" s="4">
        <f t="shared" si="2"/>
        <v>0</v>
      </c>
      <c r="H11">
        <v>40.4</v>
      </c>
      <c r="I11" s="4">
        <f t="shared" si="3"/>
        <v>0</v>
      </c>
      <c r="J11">
        <v>27.48</v>
      </c>
      <c r="K11" s="4">
        <f t="shared" si="4"/>
        <v>0</v>
      </c>
      <c r="L11" s="4">
        <v>53.93</v>
      </c>
      <c r="M11" s="4">
        <f t="shared" si="5"/>
        <v>0</v>
      </c>
      <c r="N11" s="4">
        <v>27.27</v>
      </c>
      <c r="O11" s="4">
        <f t="shared" si="6"/>
        <v>0</v>
      </c>
      <c r="Q11" s="2" t="s">
        <v>88</v>
      </c>
      <c r="R11" s="4">
        <v>100.92</v>
      </c>
      <c r="S11" s="4">
        <f t="shared" si="7"/>
        <v>0</v>
      </c>
      <c r="T11">
        <v>11.94</v>
      </c>
      <c r="U11" s="4">
        <f t="shared" si="8"/>
        <v>1</v>
      </c>
      <c r="V11">
        <v>100.22</v>
      </c>
      <c r="W11" s="4">
        <f t="shared" si="9"/>
        <v>0</v>
      </c>
      <c r="X11">
        <v>105.37</v>
      </c>
      <c r="Y11" s="4">
        <f t="shared" si="10"/>
        <v>0</v>
      </c>
      <c r="Z11">
        <v>85</v>
      </c>
      <c r="AA11" s="4">
        <f t="shared" si="11"/>
        <v>0</v>
      </c>
      <c r="AB11" s="4">
        <v>154.75</v>
      </c>
      <c r="AC11" s="4">
        <f t="shared" si="12"/>
        <v>0</v>
      </c>
      <c r="AD11" s="4">
        <v>70.040000000000006</v>
      </c>
      <c r="AE11" s="4">
        <f t="shared" si="13"/>
        <v>0</v>
      </c>
    </row>
    <row r="12" spans="1:31" x14ac:dyDescent="0.25">
      <c r="A12" t="s">
        <v>53</v>
      </c>
      <c r="B12" s="4">
        <v>61.82</v>
      </c>
      <c r="C12" s="4">
        <f t="shared" si="0"/>
        <v>0</v>
      </c>
      <c r="D12">
        <v>7.01</v>
      </c>
      <c r="E12" s="4">
        <f t="shared" si="1"/>
        <v>0</v>
      </c>
      <c r="F12">
        <v>61.54</v>
      </c>
      <c r="G12" s="4">
        <f t="shared" si="2"/>
        <v>0</v>
      </c>
      <c r="H12">
        <v>64.91</v>
      </c>
      <c r="I12" s="4">
        <f t="shared" si="3"/>
        <v>0</v>
      </c>
      <c r="J12">
        <v>45.94</v>
      </c>
      <c r="K12" s="4">
        <f t="shared" si="4"/>
        <v>0</v>
      </c>
      <c r="L12" s="4">
        <v>83</v>
      </c>
      <c r="M12" s="4">
        <f t="shared" si="5"/>
        <v>0</v>
      </c>
      <c r="N12" s="4">
        <v>39.36</v>
      </c>
      <c r="O12" s="4">
        <f t="shared" si="6"/>
        <v>0</v>
      </c>
      <c r="Q12" s="2" t="s">
        <v>177</v>
      </c>
      <c r="R12" s="4">
        <v>120.22</v>
      </c>
      <c r="S12" s="4">
        <f t="shared" si="7"/>
        <v>0</v>
      </c>
      <c r="T12">
        <v>35.840000000000003</v>
      </c>
      <c r="U12" s="4">
        <f t="shared" si="8"/>
        <v>0</v>
      </c>
      <c r="V12">
        <v>119</v>
      </c>
      <c r="W12" s="4">
        <f t="shared" si="9"/>
        <v>0</v>
      </c>
      <c r="X12">
        <v>121.67</v>
      </c>
      <c r="Y12" s="4">
        <f t="shared" si="10"/>
        <v>0</v>
      </c>
      <c r="Z12">
        <v>143.02000000000001</v>
      </c>
      <c r="AA12" s="4">
        <f t="shared" si="11"/>
        <v>0</v>
      </c>
      <c r="AB12" s="4">
        <v>247.37</v>
      </c>
      <c r="AC12" s="4">
        <f t="shared" si="12"/>
        <v>0</v>
      </c>
      <c r="AD12" s="4">
        <v>108.24</v>
      </c>
      <c r="AE12" s="4">
        <f t="shared" si="13"/>
        <v>0</v>
      </c>
    </row>
    <row r="13" spans="1:31" x14ac:dyDescent="0.25">
      <c r="A13" t="s">
        <v>89</v>
      </c>
      <c r="B13" s="4">
        <v>37.18</v>
      </c>
      <c r="C13" s="4">
        <f t="shared" si="0"/>
        <v>0</v>
      </c>
      <c r="D13">
        <v>2.12</v>
      </c>
      <c r="E13" s="4">
        <f t="shared" si="1"/>
        <v>0</v>
      </c>
      <c r="F13">
        <v>36.92</v>
      </c>
      <c r="G13" s="4">
        <f t="shared" si="2"/>
        <v>0</v>
      </c>
      <c r="H13">
        <v>37.76</v>
      </c>
      <c r="I13" s="4">
        <f t="shared" si="3"/>
        <v>0</v>
      </c>
      <c r="J13">
        <v>27.92</v>
      </c>
      <c r="K13" s="4">
        <f t="shared" si="4"/>
        <v>0</v>
      </c>
      <c r="L13" s="4">
        <v>51.1</v>
      </c>
      <c r="M13" s="4">
        <f t="shared" si="5"/>
        <v>0</v>
      </c>
      <c r="N13" s="4">
        <v>21.87</v>
      </c>
      <c r="O13" s="4">
        <f t="shared" si="6"/>
        <v>0</v>
      </c>
      <c r="Q13" t="s">
        <v>31</v>
      </c>
      <c r="R13" s="3">
        <v>105.51</v>
      </c>
      <c r="S13" s="4">
        <f t="shared" si="7"/>
        <v>0</v>
      </c>
      <c r="T13">
        <v>18.920000000000002</v>
      </c>
      <c r="U13" s="4">
        <f t="shared" si="8"/>
        <v>0</v>
      </c>
      <c r="V13">
        <v>105.24</v>
      </c>
      <c r="W13" s="4">
        <f t="shared" si="9"/>
        <v>0</v>
      </c>
      <c r="X13">
        <v>107.94</v>
      </c>
      <c r="Y13" s="4">
        <f t="shared" si="10"/>
        <v>0</v>
      </c>
      <c r="Z13">
        <v>83.78</v>
      </c>
      <c r="AA13" s="4">
        <f t="shared" si="11"/>
        <v>0</v>
      </c>
      <c r="AB13" s="4">
        <v>156.56</v>
      </c>
      <c r="AC13" s="4">
        <f t="shared" si="12"/>
        <v>0</v>
      </c>
      <c r="AD13">
        <v>70.5</v>
      </c>
      <c r="AE13" s="4">
        <f t="shared" si="13"/>
        <v>0</v>
      </c>
    </row>
    <row r="14" spans="1:31" x14ac:dyDescent="0.25">
      <c r="A14" t="s">
        <v>130</v>
      </c>
      <c r="B14" s="4">
        <v>20.309999999999999</v>
      </c>
      <c r="C14" s="4">
        <f t="shared" si="0"/>
        <v>0</v>
      </c>
      <c r="D14">
        <v>1.53</v>
      </c>
      <c r="E14" s="4">
        <f t="shared" si="1"/>
        <v>0</v>
      </c>
      <c r="F14">
        <v>20.059999999999999</v>
      </c>
      <c r="G14" s="4">
        <f t="shared" si="2"/>
        <v>0</v>
      </c>
      <c r="H14">
        <v>20.56</v>
      </c>
      <c r="I14" s="4">
        <f t="shared" si="3"/>
        <v>0</v>
      </c>
      <c r="J14">
        <v>7.47</v>
      </c>
      <c r="K14" s="4">
        <f t="shared" si="4"/>
        <v>0</v>
      </c>
      <c r="L14" s="4">
        <v>12.53</v>
      </c>
      <c r="M14" s="4">
        <f t="shared" si="5"/>
        <v>0</v>
      </c>
      <c r="N14" s="4">
        <v>9.36</v>
      </c>
      <c r="O14" s="4">
        <f t="shared" si="6"/>
        <v>0</v>
      </c>
      <c r="Q14" t="s">
        <v>33</v>
      </c>
      <c r="R14" s="4">
        <v>116.68</v>
      </c>
      <c r="S14" s="4">
        <f t="shared" si="7"/>
        <v>0</v>
      </c>
      <c r="T14">
        <v>8.3000000000000007</v>
      </c>
      <c r="U14" s="4">
        <f t="shared" si="8"/>
        <v>1</v>
      </c>
      <c r="V14">
        <v>116.18</v>
      </c>
      <c r="W14" s="4">
        <f t="shared" si="9"/>
        <v>0</v>
      </c>
      <c r="X14">
        <v>118.96</v>
      </c>
      <c r="Y14" s="4">
        <f t="shared" si="10"/>
        <v>0</v>
      </c>
      <c r="Z14">
        <v>96.96</v>
      </c>
      <c r="AA14" s="4">
        <f t="shared" si="11"/>
        <v>0</v>
      </c>
      <c r="AB14" s="4">
        <v>186.63</v>
      </c>
      <c r="AC14" s="4">
        <f t="shared" si="12"/>
        <v>0</v>
      </c>
      <c r="AD14">
        <v>76.53</v>
      </c>
      <c r="AE14" s="4">
        <f t="shared" si="13"/>
        <v>0</v>
      </c>
    </row>
    <row r="15" spans="1:31" x14ac:dyDescent="0.25">
      <c r="A15" t="s">
        <v>131</v>
      </c>
      <c r="B15" s="4">
        <v>63.98</v>
      </c>
      <c r="C15" s="4">
        <f t="shared" si="0"/>
        <v>0</v>
      </c>
      <c r="D15">
        <v>9.2899999999999991</v>
      </c>
      <c r="E15" s="4">
        <f t="shared" si="1"/>
        <v>0</v>
      </c>
      <c r="F15">
        <v>63.8</v>
      </c>
      <c r="G15" s="4">
        <f t="shared" si="2"/>
        <v>0</v>
      </c>
      <c r="H15">
        <v>66.400000000000006</v>
      </c>
      <c r="I15" s="4">
        <f t="shared" si="3"/>
        <v>0</v>
      </c>
      <c r="J15">
        <v>43.43</v>
      </c>
      <c r="K15" s="4">
        <f t="shared" si="4"/>
        <v>0</v>
      </c>
      <c r="L15" s="4">
        <v>77.84</v>
      </c>
      <c r="M15" s="4">
        <f t="shared" si="5"/>
        <v>0</v>
      </c>
      <c r="N15" s="4">
        <v>35.770000000000003</v>
      </c>
      <c r="O15" s="4">
        <f t="shared" si="6"/>
        <v>0</v>
      </c>
      <c r="Q15" t="s">
        <v>41</v>
      </c>
      <c r="R15" s="4">
        <v>22.07</v>
      </c>
      <c r="S15" s="4">
        <f t="shared" si="7"/>
        <v>1</v>
      </c>
      <c r="T15">
        <v>2.23</v>
      </c>
      <c r="U15" s="4">
        <f t="shared" si="8"/>
        <v>1</v>
      </c>
      <c r="V15">
        <v>21.78</v>
      </c>
      <c r="W15" s="4">
        <f t="shared" si="9"/>
        <v>1</v>
      </c>
      <c r="X15">
        <v>22.16</v>
      </c>
      <c r="Y15" s="4">
        <f t="shared" si="10"/>
        <v>1</v>
      </c>
      <c r="Z15">
        <v>11.72</v>
      </c>
      <c r="AA15" s="4">
        <f t="shared" si="11"/>
        <v>1</v>
      </c>
      <c r="AB15" s="4">
        <v>20.9</v>
      </c>
      <c r="AC15" s="4">
        <f t="shared" si="12"/>
        <v>1</v>
      </c>
      <c r="AD15">
        <v>11.52</v>
      </c>
      <c r="AE15" s="4">
        <f t="shared" si="13"/>
        <v>1</v>
      </c>
    </row>
    <row r="16" spans="1:31" x14ac:dyDescent="0.25">
      <c r="A16" t="s">
        <v>132</v>
      </c>
      <c r="B16" s="4">
        <v>80.86</v>
      </c>
      <c r="C16" s="4">
        <f t="shared" si="0"/>
        <v>0</v>
      </c>
      <c r="D16">
        <v>8.57</v>
      </c>
      <c r="E16" s="4">
        <f t="shared" si="1"/>
        <v>0</v>
      </c>
      <c r="F16">
        <v>80.66</v>
      </c>
      <c r="G16" s="4">
        <f t="shared" si="2"/>
        <v>1</v>
      </c>
      <c r="H16">
        <v>83.66</v>
      </c>
      <c r="I16" s="4">
        <f t="shared" si="3"/>
        <v>0</v>
      </c>
      <c r="J16">
        <v>59.69</v>
      </c>
      <c r="K16" s="4">
        <f t="shared" si="4"/>
        <v>1</v>
      </c>
      <c r="L16" s="4">
        <v>113.16</v>
      </c>
      <c r="M16" s="4">
        <f t="shared" si="5"/>
        <v>1</v>
      </c>
      <c r="N16" s="4">
        <v>47.45</v>
      </c>
      <c r="O16" s="4">
        <f t="shared" si="6"/>
        <v>0</v>
      </c>
      <c r="Q16" s="2" t="s">
        <v>60</v>
      </c>
      <c r="R16" s="4">
        <v>115.22</v>
      </c>
      <c r="S16" s="4">
        <f t="shared" si="7"/>
        <v>0</v>
      </c>
      <c r="T16">
        <v>16.16</v>
      </c>
      <c r="U16" s="4">
        <f t="shared" si="8"/>
        <v>0</v>
      </c>
      <c r="V16">
        <v>114.33</v>
      </c>
      <c r="W16" s="4">
        <f t="shared" si="9"/>
        <v>0</v>
      </c>
      <c r="X16">
        <v>114.2</v>
      </c>
      <c r="Y16" s="4">
        <f t="shared" si="10"/>
        <v>0</v>
      </c>
      <c r="Z16">
        <v>71.819999999999993</v>
      </c>
      <c r="AA16" s="4">
        <f t="shared" si="11"/>
        <v>0</v>
      </c>
      <c r="AB16" s="4">
        <v>131.54</v>
      </c>
      <c r="AC16" s="4">
        <f t="shared" si="12"/>
        <v>0</v>
      </c>
      <c r="AD16">
        <v>82.4</v>
      </c>
      <c r="AE16" s="4">
        <f t="shared" si="13"/>
        <v>0</v>
      </c>
    </row>
    <row r="17" spans="1:31" x14ac:dyDescent="0.25">
      <c r="A17" t="s">
        <v>133</v>
      </c>
      <c r="B17" s="4">
        <v>66.28</v>
      </c>
      <c r="C17" s="4">
        <f t="shared" si="0"/>
        <v>0</v>
      </c>
      <c r="D17">
        <v>6.94</v>
      </c>
      <c r="E17" s="4">
        <f t="shared" si="1"/>
        <v>0</v>
      </c>
      <c r="F17">
        <v>65.760000000000005</v>
      </c>
      <c r="G17" s="4">
        <f t="shared" si="2"/>
        <v>0</v>
      </c>
      <c r="H17">
        <v>66.81</v>
      </c>
      <c r="I17" s="4">
        <f t="shared" si="3"/>
        <v>0</v>
      </c>
      <c r="J17">
        <v>45.97</v>
      </c>
      <c r="K17" s="4">
        <f t="shared" si="4"/>
        <v>0</v>
      </c>
      <c r="L17" s="4">
        <v>80.680000000000007</v>
      </c>
      <c r="M17" s="4">
        <f t="shared" si="5"/>
        <v>0</v>
      </c>
      <c r="N17" s="4">
        <v>41.3</v>
      </c>
      <c r="O17" s="4">
        <f t="shared" si="6"/>
        <v>0</v>
      </c>
      <c r="Q17" t="s">
        <v>97</v>
      </c>
      <c r="R17" s="4">
        <v>83.96</v>
      </c>
      <c r="S17" s="4">
        <f t="shared" si="7"/>
        <v>0</v>
      </c>
      <c r="T17">
        <v>8.89</v>
      </c>
      <c r="U17" s="4">
        <f t="shared" si="8"/>
        <v>1</v>
      </c>
      <c r="V17">
        <v>83.37</v>
      </c>
      <c r="W17" s="4">
        <f t="shared" si="9"/>
        <v>0</v>
      </c>
      <c r="X17">
        <v>82.14</v>
      </c>
      <c r="Y17" s="4">
        <f t="shared" si="10"/>
        <v>1</v>
      </c>
      <c r="Z17">
        <v>23.49</v>
      </c>
      <c r="AA17" s="4">
        <f t="shared" si="11"/>
        <v>1</v>
      </c>
      <c r="AB17" s="4">
        <v>47.83</v>
      </c>
      <c r="AC17" s="4">
        <f t="shared" si="12"/>
        <v>1</v>
      </c>
      <c r="AD17">
        <v>28.86</v>
      </c>
      <c r="AE17" s="4">
        <f t="shared" si="13"/>
        <v>1</v>
      </c>
    </row>
    <row r="18" spans="1:31" x14ac:dyDescent="0.25">
      <c r="A18" t="s">
        <v>143</v>
      </c>
      <c r="B18" s="4">
        <v>42.83</v>
      </c>
      <c r="C18" s="4">
        <f t="shared" si="0"/>
        <v>0</v>
      </c>
      <c r="D18">
        <v>7.51</v>
      </c>
      <c r="E18" s="4">
        <f t="shared" si="1"/>
        <v>0</v>
      </c>
      <c r="F18">
        <v>41.31</v>
      </c>
      <c r="G18" s="4">
        <f t="shared" si="2"/>
        <v>0</v>
      </c>
      <c r="H18">
        <v>44.05</v>
      </c>
      <c r="I18" s="4">
        <f t="shared" si="3"/>
        <v>0</v>
      </c>
      <c r="J18">
        <v>26.99</v>
      </c>
      <c r="K18" s="4">
        <f t="shared" si="4"/>
        <v>0</v>
      </c>
      <c r="L18" s="4">
        <v>52.56</v>
      </c>
      <c r="M18" s="4">
        <f t="shared" si="5"/>
        <v>0</v>
      </c>
      <c r="N18" s="4">
        <v>31.34</v>
      </c>
      <c r="O18" s="4">
        <f t="shared" si="6"/>
        <v>0</v>
      </c>
      <c r="Q18" t="s">
        <v>73</v>
      </c>
      <c r="R18" s="4">
        <v>143.4</v>
      </c>
      <c r="S18" s="4">
        <f t="shared" si="7"/>
        <v>0</v>
      </c>
      <c r="T18">
        <v>8.08</v>
      </c>
      <c r="U18" s="4">
        <f t="shared" si="8"/>
        <v>1</v>
      </c>
      <c r="V18">
        <v>143.02000000000001</v>
      </c>
      <c r="W18" s="4">
        <f t="shared" si="9"/>
        <v>0</v>
      </c>
      <c r="X18">
        <v>141.06</v>
      </c>
      <c r="Y18" s="4">
        <f t="shared" si="10"/>
        <v>0</v>
      </c>
      <c r="Z18">
        <v>101.33</v>
      </c>
      <c r="AA18" s="4">
        <f t="shared" si="11"/>
        <v>0</v>
      </c>
      <c r="AB18" s="4">
        <v>211.7</v>
      </c>
      <c r="AC18" s="4">
        <f t="shared" si="12"/>
        <v>0</v>
      </c>
      <c r="AD18">
        <v>80.56</v>
      </c>
      <c r="AE18" s="4">
        <f t="shared" si="13"/>
        <v>0</v>
      </c>
    </row>
    <row r="19" spans="1:31" x14ac:dyDescent="0.25">
      <c r="A19" t="s">
        <v>144</v>
      </c>
      <c r="B19" s="4">
        <v>50.24</v>
      </c>
      <c r="C19" s="4">
        <f t="shared" si="0"/>
        <v>0</v>
      </c>
      <c r="D19">
        <v>10.19</v>
      </c>
      <c r="E19" s="4">
        <f t="shared" si="1"/>
        <v>0</v>
      </c>
      <c r="F19">
        <v>49.28</v>
      </c>
      <c r="G19" s="4">
        <f t="shared" si="2"/>
        <v>0</v>
      </c>
      <c r="H19">
        <v>58.14</v>
      </c>
      <c r="I19" s="4">
        <f t="shared" si="3"/>
        <v>0</v>
      </c>
      <c r="J19">
        <v>40.07</v>
      </c>
      <c r="K19" s="4">
        <f t="shared" si="4"/>
        <v>0</v>
      </c>
      <c r="L19" s="4">
        <v>71.41</v>
      </c>
      <c r="M19" s="4">
        <f t="shared" si="5"/>
        <v>0</v>
      </c>
      <c r="N19" s="4">
        <v>47.57</v>
      </c>
      <c r="O19" s="4">
        <f t="shared" si="6"/>
        <v>0</v>
      </c>
      <c r="Q19" t="s">
        <v>40</v>
      </c>
      <c r="R19" s="4">
        <v>125.81</v>
      </c>
      <c r="S19" s="4">
        <f t="shared" si="7"/>
        <v>0</v>
      </c>
      <c r="T19">
        <v>5.41</v>
      </c>
      <c r="U19" s="4">
        <f t="shared" si="8"/>
        <v>1</v>
      </c>
      <c r="V19">
        <v>125.35</v>
      </c>
      <c r="W19" s="4">
        <f t="shared" si="9"/>
        <v>0</v>
      </c>
      <c r="X19">
        <v>123.77</v>
      </c>
      <c r="Y19" s="4">
        <f t="shared" si="10"/>
        <v>0</v>
      </c>
      <c r="Z19">
        <v>123.83</v>
      </c>
      <c r="AA19" s="4">
        <f t="shared" si="11"/>
        <v>0</v>
      </c>
      <c r="AB19" s="4">
        <v>255.77</v>
      </c>
      <c r="AC19" s="4">
        <f t="shared" si="12"/>
        <v>0</v>
      </c>
      <c r="AD19" s="4">
        <v>83.23</v>
      </c>
      <c r="AE19" s="4">
        <f t="shared" si="13"/>
        <v>0</v>
      </c>
    </row>
    <row r="20" spans="1:31" x14ac:dyDescent="0.25">
      <c r="A20" t="s">
        <v>34</v>
      </c>
      <c r="B20" s="4">
        <v>90.31</v>
      </c>
      <c r="C20" s="4">
        <f t="shared" si="0"/>
        <v>1</v>
      </c>
      <c r="D20">
        <v>8.25</v>
      </c>
      <c r="E20" s="4">
        <f t="shared" si="1"/>
        <v>0</v>
      </c>
      <c r="F20">
        <v>86.93</v>
      </c>
      <c r="G20" s="4">
        <f t="shared" si="2"/>
        <v>1</v>
      </c>
      <c r="H20">
        <v>93.2</v>
      </c>
      <c r="I20" s="4">
        <f t="shared" si="3"/>
        <v>1</v>
      </c>
      <c r="J20">
        <v>81.11</v>
      </c>
      <c r="K20" s="4">
        <f t="shared" si="4"/>
        <v>1</v>
      </c>
      <c r="L20" s="4">
        <v>159.13999999999999</v>
      </c>
      <c r="M20" s="4">
        <f t="shared" si="5"/>
        <v>1</v>
      </c>
      <c r="N20" s="4">
        <v>62.88</v>
      </c>
      <c r="O20" s="4">
        <f t="shared" si="6"/>
        <v>1</v>
      </c>
      <c r="Q20" t="s">
        <v>58</v>
      </c>
      <c r="R20" s="4">
        <v>125.31</v>
      </c>
      <c r="S20" s="4">
        <f t="shared" si="7"/>
        <v>0</v>
      </c>
      <c r="T20">
        <v>10.050000000000001</v>
      </c>
      <c r="U20" s="4">
        <f t="shared" si="8"/>
        <v>1</v>
      </c>
      <c r="V20">
        <v>124.9</v>
      </c>
      <c r="W20" s="4">
        <f t="shared" si="9"/>
        <v>0</v>
      </c>
      <c r="X20">
        <v>124.59</v>
      </c>
      <c r="Y20" s="4">
        <f t="shared" si="10"/>
        <v>0</v>
      </c>
      <c r="Z20">
        <v>117.69</v>
      </c>
      <c r="AA20" s="4">
        <f t="shared" si="11"/>
        <v>0</v>
      </c>
      <c r="AB20" s="4">
        <v>223.3</v>
      </c>
      <c r="AC20" s="4">
        <f t="shared" si="12"/>
        <v>0</v>
      </c>
      <c r="AD20" s="4">
        <v>96.25</v>
      </c>
      <c r="AE20" s="4">
        <f t="shared" si="13"/>
        <v>0</v>
      </c>
    </row>
    <row r="21" spans="1:31" x14ac:dyDescent="0.25">
      <c r="A21" t="s">
        <v>90</v>
      </c>
      <c r="B21" s="4">
        <v>72.040000000000006</v>
      </c>
      <c r="C21" s="4">
        <f t="shared" si="0"/>
        <v>0</v>
      </c>
      <c r="D21">
        <v>5.99</v>
      </c>
      <c r="E21" s="4">
        <f t="shared" si="1"/>
        <v>0</v>
      </c>
      <c r="F21">
        <v>70.459999999999994</v>
      </c>
      <c r="G21" s="4">
        <f t="shared" si="2"/>
        <v>0</v>
      </c>
      <c r="H21">
        <v>73.17</v>
      </c>
      <c r="I21" s="4">
        <f t="shared" si="3"/>
        <v>0</v>
      </c>
      <c r="J21">
        <v>58.53</v>
      </c>
      <c r="K21" s="4">
        <f t="shared" si="4"/>
        <v>1</v>
      </c>
      <c r="L21" s="4">
        <v>113.64</v>
      </c>
      <c r="M21" s="4">
        <f t="shared" si="5"/>
        <v>1</v>
      </c>
      <c r="N21" s="4">
        <v>48.57</v>
      </c>
      <c r="O21" s="4">
        <f t="shared" si="6"/>
        <v>1</v>
      </c>
      <c r="Q21" t="s">
        <v>59</v>
      </c>
      <c r="R21" s="4">
        <v>131.22</v>
      </c>
      <c r="S21" s="4">
        <f t="shared" si="7"/>
        <v>0</v>
      </c>
      <c r="T21">
        <v>14.04</v>
      </c>
      <c r="U21" s="4">
        <f t="shared" si="8"/>
        <v>0</v>
      </c>
      <c r="V21">
        <v>130.88999999999999</v>
      </c>
      <c r="W21" s="4">
        <f t="shared" si="9"/>
        <v>0</v>
      </c>
      <c r="X21">
        <v>128.41</v>
      </c>
      <c r="Y21" s="4">
        <f t="shared" si="10"/>
        <v>0</v>
      </c>
      <c r="Z21">
        <v>105.76</v>
      </c>
      <c r="AA21" s="4">
        <f t="shared" si="11"/>
        <v>0</v>
      </c>
      <c r="AB21" s="4">
        <v>200.95</v>
      </c>
      <c r="AC21" s="4">
        <f t="shared" si="12"/>
        <v>0</v>
      </c>
      <c r="AD21" s="4">
        <v>85.72</v>
      </c>
      <c r="AE21" s="4">
        <f t="shared" si="13"/>
        <v>0</v>
      </c>
    </row>
    <row r="22" spans="1:31" x14ac:dyDescent="0.25">
      <c r="A22" t="s">
        <v>55</v>
      </c>
      <c r="B22" s="4">
        <v>71.959999999999994</v>
      </c>
      <c r="C22" s="4">
        <f t="shared" si="0"/>
        <v>0</v>
      </c>
      <c r="D22">
        <v>12.12</v>
      </c>
      <c r="E22" s="4">
        <f t="shared" si="1"/>
        <v>1</v>
      </c>
      <c r="F22">
        <v>71.63</v>
      </c>
      <c r="G22" s="4">
        <f t="shared" si="2"/>
        <v>0</v>
      </c>
      <c r="H22">
        <v>76.09</v>
      </c>
      <c r="I22" s="4">
        <f t="shared" si="3"/>
        <v>0</v>
      </c>
      <c r="J22">
        <v>76.430000000000007</v>
      </c>
      <c r="K22" s="4">
        <f t="shared" si="4"/>
        <v>1</v>
      </c>
      <c r="L22" s="4">
        <v>155.66999999999999</v>
      </c>
      <c r="M22" s="4">
        <f t="shared" si="5"/>
        <v>1</v>
      </c>
      <c r="N22" s="4">
        <v>58.35</v>
      </c>
      <c r="O22" s="4">
        <f t="shared" si="6"/>
        <v>1</v>
      </c>
      <c r="Q22" t="s">
        <v>75</v>
      </c>
      <c r="R22" s="4">
        <v>150.30000000000001</v>
      </c>
      <c r="S22" s="4">
        <f t="shared" si="7"/>
        <v>0</v>
      </c>
      <c r="T22">
        <v>24.13</v>
      </c>
      <c r="U22" s="4">
        <f t="shared" si="8"/>
        <v>0</v>
      </c>
      <c r="V22">
        <v>150.03</v>
      </c>
      <c r="W22" s="4">
        <f t="shared" si="9"/>
        <v>0</v>
      </c>
      <c r="X22">
        <v>148.62</v>
      </c>
      <c r="Y22" s="4">
        <f t="shared" si="10"/>
        <v>0</v>
      </c>
      <c r="Z22">
        <v>94.21</v>
      </c>
      <c r="AA22" s="4">
        <f t="shared" si="11"/>
        <v>0</v>
      </c>
      <c r="AB22" s="4">
        <v>175.02</v>
      </c>
      <c r="AC22" s="4">
        <f t="shared" si="12"/>
        <v>0</v>
      </c>
      <c r="AD22" s="4">
        <v>74.45</v>
      </c>
      <c r="AE22" s="4">
        <f t="shared" si="13"/>
        <v>0</v>
      </c>
    </row>
    <row r="23" spans="1:31" x14ac:dyDescent="0.25">
      <c r="A23" t="s">
        <v>87</v>
      </c>
      <c r="B23" s="4">
        <v>54.99</v>
      </c>
      <c r="C23" s="4">
        <f t="shared" si="0"/>
        <v>0</v>
      </c>
      <c r="D23">
        <v>6.46</v>
      </c>
      <c r="E23" s="4">
        <f t="shared" si="1"/>
        <v>0</v>
      </c>
      <c r="F23">
        <v>53.75</v>
      </c>
      <c r="G23" s="4">
        <f t="shared" si="2"/>
        <v>0</v>
      </c>
      <c r="H23">
        <v>58.66</v>
      </c>
      <c r="I23" s="4">
        <f t="shared" si="3"/>
        <v>0</v>
      </c>
      <c r="J23">
        <v>61.74</v>
      </c>
      <c r="K23" s="4">
        <f t="shared" si="4"/>
        <v>1</v>
      </c>
      <c r="L23" s="4">
        <v>110.86</v>
      </c>
      <c r="M23" s="4">
        <f t="shared" si="5"/>
        <v>1</v>
      </c>
      <c r="N23">
        <v>60.17</v>
      </c>
      <c r="O23" s="4">
        <f t="shared" si="6"/>
        <v>1</v>
      </c>
      <c r="Q23" t="s">
        <v>76</v>
      </c>
      <c r="R23" s="4">
        <v>164.72</v>
      </c>
      <c r="S23" s="4">
        <f t="shared" si="7"/>
        <v>0</v>
      </c>
      <c r="T23">
        <v>31.11</v>
      </c>
      <c r="U23" s="4">
        <f t="shared" si="8"/>
        <v>0</v>
      </c>
      <c r="V23">
        <v>164.54</v>
      </c>
      <c r="W23" s="4">
        <f t="shared" si="9"/>
        <v>0</v>
      </c>
      <c r="X23">
        <v>161.6</v>
      </c>
      <c r="Y23" s="4">
        <f t="shared" si="10"/>
        <v>0</v>
      </c>
      <c r="Z23">
        <v>88.74</v>
      </c>
      <c r="AA23" s="4">
        <f t="shared" si="11"/>
        <v>0</v>
      </c>
      <c r="AB23" s="4">
        <v>163.51</v>
      </c>
      <c r="AC23" s="4">
        <f t="shared" si="12"/>
        <v>0</v>
      </c>
      <c r="AD23" s="4">
        <v>70.59</v>
      </c>
      <c r="AE23" s="4">
        <f t="shared" si="13"/>
        <v>0</v>
      </c>
    </row>
    <row r="24" spans="1:31" x14ac:dyDescent="0.25">
      <c r="A24" t="s">
        <v>86</v>
      </c>
      <c r="B24" s="4">
        <v>118.38</v>
      </c>
      <c r="C24" s="4">
        <f t="shared" si="0"/>
        <v>1</v>
      </c>
      <c r="D24">
        <v>9.5</v>
      </c>
      <c r="E24" s="4">
        <f t="shared" si="1"/>
        <v>0</v>
      </c>
      <c r="F24">
        <v>112.41</v>
      </c>
      <c r="G24" s="4">
        <f t="shared" si="2"/>
        <v>1</v>
      </c>
      <c r="H24">
        <v>120.14</v>
      </c>
      <c r="I24" s="4">
        <f t="shared" si="3"/>
        <v>1</v>
      </c>
      <c r="J24">
        <v>161.38</v>
      </c>
      <c r="K24" s="4">
        <f t="shared" si="4"/>
        <v>1</v>
      </c>
      <c r="L24" s="4">
        <v>329.11</v>
      </c>
      <c r="M24" s="4">
        <f t="shared" si="5"/>
        <v>1</v>
      </c>
      <c r="N24">
        <v>114.82</v>
      </c>
      <c r="O24" s="4">
        <f t="shared" si="6"/>
        <v>1</v>
      </c>
      <c r="Q24" t="s">
        <v>77</v>
      </c>
      <c r="R24" s="4">
        <v>159.46</v>
      </c>
      <c r="S24" s="4">
        <f t="shared" si="7"/>
        <v>0</v>
      </c>
      <c r="T24">
        <v>26.42</v>
      </c>
      <c r="U24" s="4">
        <f t="shared" si="8"/>
        <v>0</v>
      </c>
      <c r="V24">
        <v>158.97999999999999</v>
      </c>
      <c r="W24" s="4">
        <f t="shared" si="9"/>
        <v>0</v>
      </c>
      <c r="X24">
        <v>158.28</v>
      </c>
      <c r="Y24" s="4">
        <f t="shared" si="10"/>
        <v>0</v>
      </c>
      <c r="Z24">
        <v>77.16</v>
      </c>
      <c r="AA24" s="4">
        <f t="shared" si="11"/>
        <v>0</v>
      </c>
      <c r="AB24" s="4">
        <v>139.94</v>
      </c>
      <c r="AC24" s="4">
        <f t="shared" si="12"/>
        <v>0</v>
      </c>
      <c r="AD24" s="4">
        <v>62.67</v>
      </c>
      <c r="AE24" s="4">
        <f t="shared" si="13"/>
        <v>0</v>
      </c>
    </row>
    <row r="25" spans="1:31" x14ac:dyDescent="0.25">
      <c r="A25" t="s">
        <v>124</v>
      </c>
      <c r="B25" s="4">
        <v>49.45</v>
      </c>
      <c r="C25" s="4">
        <f t="shared" si="0"/>
        <v>0</v>
      </c>
      <c r="D25">
        <v>1.71</v>
      </c>
      <c r="E25" s="4">
        <f t="shared" si="1"/>
        <v>0</v>
      </c>
      <c r="F25">
        <v>48.54</v>
      </c>
      <c r="G25" s="4">
        <f t="shared" si="2"/>
        <v>0</v>
      </c>
      <c r="H25">
        <v>49.93</v>
      </c>
      <c r="I25" s="4">
        <f t="shared" si="3"/>
        <v>0</v>
      </c>
      <c r="J25">
        <v>35.17</v>
      </c>
      <c r="K25" s="4">
        <f t="shared" si="4"/>
        <v>0</v>
      </c>
      <c r="L25" s="4">
        <v>72.180000000000007</v>
      </c>
      <c r="M25" s="4">
        <f t="shared" si="5"/>
        <v>0</v>
      </c>
      <c r="N25">
        <v>27.68</v>
      </c>
      <c r="O25" s="4">
        <f t="shared" si="6"/>
        <v>0</v>
      </c>
      <c r="Q25" t="s">
        <v>78</v>
      </c>
      <c r="R25" s="3">
        <v>105.8</v>
      </c>
      <c r="S25" s="4">
        <f t="shared" si="7"/>
        <v>0</v>
      </c>
      <c r="T25">
        <v>4.5</v>
      </c>
      <c r="U25" s="4">
        <f t="shared" si="8"/>
        <v>1</v>
      </c>
      <c r="V25">
        <v>105.41</v>
      </c>
      <c r="W25" s="4">
        <f t="shared" si="9"/>
        <v>0</v>
      </c>
      <c r="X25">
        <v>107.07</v>
      </c>
      <c r="Y25" s="4">
        <f t="shared" si="10"/>
        <v>0</v>
      </c>
      <c r="Z25">
        <v>77.63</v>
      </c>
      <c r="AA25" s="4">
        <f t="shared" si="11"/>
        <v>0</v>
      </c>
      <c r="AB25" s="4">
        <v>159.04</v>
      </c>
      <c r="AC25" s="4">
        <f t="shared" si="12"/>
        <v>0</v>
      </c>
      <c r="AD25" s="4">
        <v>54.42</v>
      </c>
      <c r="AE25" s="4">
        <f t="shared" si="13"/>
        <v>0</v>
      </c>
    </row>
    <row r="26" spans="1:31" x14ac:dyDescent="0.25">
      <c r="A26" t="s">
        <v>74</v>
      </c>
      <c r="B26" s="3">
        <v>68.78</v>
      </c>
      <c r="C26" s="4">
        <f t="shared" si="0"/>
        <v>0</v>
      </c>
      <c r="D26">
        <v>3.81</v>
      </c>
      <c r="E26" s="4">
        <f t="shared" si="1"/>
        <v>0</v>
      </c>
      <c r="F26">
        <v>68</v>
      </c>
      <c r="G26" s="4">
        <f t="shared" si="2"/>
        <v>0</v>
      </c>
      <c r="H26">
        <v>70.010000000000005</v>
      </c>
      <c r="I26" s="4">
        <f t="shared" si="3"/>
        <v>0</v>
      </c>
      <c r="J26">
        <v>67.38</v>
      </c>
      <c r="K26" s="4">
        <f t="shared" si="4"/>
        <v>1</v>
      </c>
      <c r="L26" s="4">
        <v>150.47999999999999</v>
      </c>
      <c r="M26" s="4">
        <f t="shared" si="5"/>
        <v>1</v>
      </c>
      <c r="N26">
        <v>42.18</v>
      </c>
      <c r="O26" s="4">
        <f t="shared" si="6"/>
        <v>0</v>
      </c>
      <c r="Q26" t="s">
        <v>111</v>
      </c>
      <c r="R26" s="3">
        <v>119.18</v>
      </c>
      <c r="S26" s="4">
        <f t="shared" si="7"/>
        <v>0</v>
      </c>
      <c r="T26">
        <v>20.350000000000001</v>
      </c>
      <c r="U26" s="4">
        <f t="shared" si="8"/>
        <v>0</v>
      </c>
      <c r="V26">
        <v>118.55</v>
      </c>
      <c r="W26" s="4">
        <f t="shared" si="9"/>
        <v>0</v>
      </c>
      <c r="X26">
        <v>122.32</v>
      </c>
      <c r="Y26" s="4">
        <f t="shared" si="10"/>
        <v>0</v>
      </c>
      <c r="Z26">
        <v>90.55</v>
      </c>
      <c r="AA26" s="4">
        <f t="shared" si="11"/>
        <v>0</v>
      </c>
      <c r="AB26" s="4">
        <v>176.59</v>
      </c>
      <c r="AC26" s="4">
        <f t="shared" si="12"/>
        <v>0</v>
      </c>
      <c r="AD26">
        <v>65.44</v>
      </c>
      <c r="AE26" s="4">
        <f t="shared" si="13"/>
        <v>0</v>
      </c>
    </row>
    <row r="27" spans="1:31" x14ac:dyDescent="0.25">
      <c r="A27" t="s">
        <v>80</v>
      </c>
      <c r="B27" s="3">
        <v>72.95</v>
      </c>
      <c r="C27" s="4">
        <f t="shared" si="0"/>
        <v>0</v>
      </c>
      <c r="D27">
        <v>3.36</v>
      </c>
      <c r="E27" s="4">
        <f t="shared" si="1"/>
        <v>0</v>
      </c>
      <c r="F27">
        <v>72.39</v>
      </c>
      <c r="G27" s="4">
        <f t="shared" si="2"/>
        <v>0</v>
      </c>
      <c r="H27">
        <v>72.150000000000006</v>
      </c>
      <c r="I27" s="4">
        <f t="shared" si="3"/>
        <v>0</v>
      </c>
      <c r="J27">
        <v>72.739999999999995</v>
      </c>
      <c r="K27" s="4">
        <f t="shared" si="4"/>
        <v>1</v>
      </c>
      <c r="L27" s="4">
        <v>146.97999999999999</v>
      </c>
      <c r="M27" s="4">
        <f t="shared" si="5"/>
        <v>1</v>
      </c>
      <c r="N27">
        <v>58.99</v>
      </c>
      <c r="O27" s="4">
        <f t="shared" si="6"/>
        <v>1</v>
      </c>
      <c r="Q27" t="s">
        <v>112</v>
      </c>
      <c r="R27" s="3">
        <v>114.58</v>
      </c>
      <c r="S27" s="4">
        <f t="shared" si="7"/>
        <v>0</v>
      </c>
      <c r="T27">
        <v>19.32</v>
      </c>
      <c r="U27" s="4">
        <f t="shared" si="8"/>
        <v>0</v>
      </c>
      <c r="V27">
        <v>114.03</v>
      </c>
      <c r="W27" s="4">
        <f t="shared" si="9"/>
        <v>0</v>
      </c>
      <c r="X27">
        <v>118.65</v>
      </c>
      <c r="Y27" s="4">
        <f t="shared" si="10"/>
        <v>0</v>
      </c>
      <c r="Z27">
        <v>96.46</v>
      </c>
      <c r="AA27" s="4">
        <f t="shared" si="11"/>
        <v>0</v>
      </c>
      <c r="AB27" s="4">
        <v>186.21</v>
      </c>
      <c r="AC27" s="4">
        <f t="shared" si="12"/>
        <v>0</v>
      </c>
      <c r="AD27">
        <v>71.41</v>
      </c>
      <c r="AE27" s="4">
        <f t="shared" si="13"/>
        <v>0</v>
      </c>
    </row>
    <row r="28" spans="1:31" x14ac:dyDescent="0.25">
      <c r="A28" t="s">
        <v>125</v>
      </c>
      <c r="B28" s="3">
        <v>66.459999999999994</v>
      </c>
      <c r="C28" s="4">
        <f t="shared" si="0"/>
        <v>0</v>
      </c>
      <c r="D28">
        <v>7.81</v>
      </c>
      <c r="E28" s="4">
        <f t="shared" si="1"/>
        <v>0</v>
      </c>
      <c r="F28">
        <v>66.02</v>
      </c>
      <c r="G28" s="4">
        <f t="shared" si="2"/>
        <v>0</v>
      </c>
      <c r="H28">
        <v>67.5</v>
      </c>
      <c r="I28" s="4">
        <f t="shared" si="3"/>
        <v>0</v>
      </c>
      <c r="J28">
        <v>56.47</v>
      </c>
      <c r="K28" s="4">
        <f t="shared" si="4"/>
        <v>1</v>
      </c>
      <c r="L28" s="4">
        <v>106.34</v>
      </c>
      <c r="M28" s="4">
        <f t="shared" si="5"/>
        <v>1</v>
      </c>
      <c r="N28" s="4">
        <v>41</v>
      </c>
      <c r="O28" s="4">
        <f t="shared" si="6"/>
        <v>0</v>
      </c>
      <c r="Q28" t="s">
        <v>113</v>
      </c>
      <c r="R28" s="3">
        <v>87.4</v>
      </c>
      <c r="S28" s="4">
        <f t="shared" si="7"/>
        <v>0</v>
      </c>
      <c r="T28">
        <v>13.83</v>
      </c>
      <c r="U28" s="4">
        <f t="shared" si="8"/>
        <v>0</v>
      </c>
      <c r="V28">
        <v>86.67</v>
      </c>
      <c r="W28" s="4">
        <f t="shared" si="9"/>
        <v>0</v>
      </c>
      <c r="X28">
        <v>89.35</v>
      </c>
      <c r="Y28" s="4">
        <f t="shared" si="10"/>
        <v>0</v>
      </c>
      <c r="Z28">
        <v>88.45</v>
      </c>
      <c r="AA28" s="4">
        <f t="shared" si="11"/>
        <v>0</v>
      </c>
      <c r="AB28" s="4">
        <v>166.39</v>
      </c>
      <c r="AC28" s="4">
        <f t="shared" si="12"/>
        <v>0</v>
      </c>
      <c r="AD28">
        <v>69.959999999999994</v>
      </c>
      <c r="AE28" s="4">
        <f t="shared" si="13"/>
        <v>0</v>
      </c>
    </row>
    <row r="29" spans="1:31" x14ac:dyDescent="0.25">
      <c r="A29" t="s">
        <v>139</v>
      </c>
      <c r="B29" s="3">
        <v>49.98</v>
      </c>
      <c r="C29" s="4">
        <f t="shared" si="0"/>
        <v>0</v>
      </c>
      <c r="D29">
        <v>11.94</v>
      </c>
      <c r="E29" s="4">
        <f t="shared" si="1"/>
        <v>0</v>
      </c>
      <c r="F29">
        <v>49.67</v>
      </c>
      <c r="G29" s="4">
        <f t="shared" si="2"/>
        <v>0</v>
      </c>
      <c r="H29">
        <v>50.65</v>
      </c>
      <c r="I29" s="4">
        <f t="shared" si="3"/>
        <v>0</v>
      </c>
      <c r="J29">
        <v>30.28</v>
      </c>
      <c r="K29" s="4">
        <f t="shared" si="4"/>
        <v>0</v>
      </c>
      <c r="L29" s="4">
        <v>54.53</v>
      </c>
      <c r="M29" s="4">
        <f t="shared" si="5"/>
        <v>0</v>
      </c>
      <c r="N29">
        <v>28.42</v>
      </c>
      <c r="O29" s="4">
        <f t="shared" si="6"/>
        <v>0</v>
      </c>
      <c r="Q29" t="s">
        <v>93</v>
      </c>
      <c r="R29" s="3">
        <v>123.9</v>
      </c>
      <c r="S29" s="4">
        <f t="shared" si="7"/>
        <v>0</v>
      </c>
      <c r="T29">
        <v>46.07</v>
      </c>
      <c r="U29" s="4">
        <f t="shared" si="8"/>
        <v>0</v>
      </c>
      <c r="V29">
        <v>123.04</v>
      </c>
      <c r="W29" s="4">
        <f t="shared" si="9"/>
        <v>0</v>
      </c>
      <c r="X29">
        <v>126.59</v>
      </c>
      <c r="Y29" s="4">
        <f t="shared" si="10"/>
        <v>0</v>
      </c>
      <c r="Z29">
        <v>72.88</v>
      </c>
      <c r="AA29" s="4">
        <f t="shared" si="11"/>
        <v>0</v>
      </c>
      <c r="AB29" s="4">
        <v>129.44</v>
      </c>
      <c r="AC29" s="4">
        <f t="shared" si="12"/>
        <v>0</v>
      </c>
      <c r="AD29" s="4">
        <v>57.73</v>
      </c>
      <c r="AE29" s="4">
        <f t="shared" si="13"/>
        <v>0</v>
      </c>
    </row>
    <row r="30" spans="1:31" x14ac:dyDescent="0.25">
      <c r="A30" t="s">
        <v>134</v>
      </c>
      <c r="B30" s="3">
        <v>64.11</v>
      </c>
      <c r="C30" s="4">
        <f t="shared" si="0"/>
        <v>0</v>
      </c>
      <c r="D30">
        <v>16.63</v>
      </c>
      <c r="E30" s="4">
        <f t="shared" si="1"/>
        <v>1</v>
      </c>
      <c r="F30">
        <v>63.56</v>
      </c>
      <c r="G30" s="4">
        <f t="shared" si="2"/>
        <v>0</v>
      </c>
      <c r="H30">
        <v>65.099999999999994</v>
      </c>
      <c r="I30" s="4">
        <f t="shared" si="3"/>
        <v>0</v>
      </c>
      <c r="J30">
        <v>49.32</v>
      </c>
      <c r="K30" s="4">
        <f t="shared" si="4"/>
        <v>0</v>
      </c>
      <c r="L30" s="4">
        <v>97.88</v>
      </c>
      <c r="M30" s="4">
        <f t="shared" si="5"/>
        <v>0</v>
      </c>
      <c r="N30">
        <v>42.15</v>
      </c>
      <c r="O30" s="4">
        <f t="shared" si="6"/>
        <v>0</v>
      </c>
      <c r="Q30" t="s">
        <v>103</v>
      </c>
      <c r="R30" s="3">
        <v>130.24</v>
      </c>
      <c r="S30" s="4">
        <f t="shared" si="7"/>
        <v>0</v>
      </c>
      <c r="T30">
        <v>24.09</v>
      </c>
      <c r="U30" s="4">
        <f t="shared" si="8"/>
        <v>0</v>
      </c>
      <c r="V30">
        <v>128.38999999999999</v>
      </c>
      <c r="W30" s="4">
        <f t="shared" si="9"/>
        <v>0</v>
      </c>
      <c r="X30">
        <v>130.94</v>
      </c>
      <c r="Y30" s="4">
        <f t="shared" si="10"/>
        <v>0</v>
      </c>
      <c r="Z30">
        <v>67.150000000000006</v>
      </c>
      <c r="AA30" s="4">
        <f t="shared" si="11"/>
        <v>0</v>
      </c>
      <c r="AB30" s="4">
        <v>113.76</v>
      </c>
      <c r="AC30" s="4">
        <f t="shared" si="12"/>
        <v>0</v>
      </c>
      <c r="AD30" s="4">
        <v>64.849999999999994</v>
      </c>
      <c r="AE30" s="4">
        <f t="shared" si="13"/>
        <v>0</v>
      </c>
    </row>
    <row r="31" spans="1:31" x14ac:dyDescent="0.25">
      <c r="A31" t="s">
        <v>135</v>
      </c>
      <c r="B31" s="3">
        <v>42.08</v>
      </c>
      <c r="C31" s="4">
        <f t="shared" si="0"/>
        <v>0</v>
      </c>
      <c r="D31">
        <v>8.1</v>
      </c>
      <c r="E31" s="4">
        <f t="shared" si="1"/>
        <v>0</v>
      </c>
      <c r="F31">
        <v>41.77</v>
      </c>
      <c r="G31" s="4">
        <f t="shared" si="2"/>
        <v>0</v>
      </c>
      <c r="H31">
        <v>43.15</v>
      </c>
      <c r="I31" s="4">
        <f t="shared" si="3"/>
        <v>0</v>
      </c>
      <c r="J31">
        <v>28.25</v>
      </c>
      <c r="K31" s="4">
        <f t="shared" si="4"/>
        <v>0</v>
      </c>
      <c r="L31" s="4">
        <v>48.85</v>
      </c>
      <c r="M31" s="4">
        <f t="shared" si="5"/>
        <v>0</v>
      </c>
      <c r="N31">
        <v>22.51</v>
      </c>
      <c r="O31" s="4">
        <f t="shared" si="6"/>
        <v>0</v>
      </c>
      <c r="Q31" t="s">
        <v>104</v>
      </c>
      <c r="R31" s="3">
        <v>95.14</v>
      </c>
      <c r="S31" s="4">
        <f t="shared" si="7"/>
        <v>0</v>
      </c>
      <c r="T31">
        <v>15.63</v>
      </c>
      <c r="U31" s="4">
        <f t="shared" si="8"/>
        <v>0</v>
      </c>
      <c r="V31">
        <v>94.09</v>
      </c>
      <c r="W31" s="4">
        <f t="shared" si="9"/>
        <v>0</v>
      </c>
      <c r="X31">
        <v>94.39</v>
      </c>
      <c r="Y31" s="4">
        <f t="shared" si="10"/>
        <v>0</v>
      </c>
      <c r="Z31">
        <v>60.29</v>
      </c>
      <c r="AA31" s="4">
        <f t="shared" si="11"/>
        <v>0</v>
      </c>
      <c r="AB31" s="4">
        <v>106.65</v>
      </c>
      <c r="AC31" s="4">
        <f t="shared" si="12"/>
        <v>0</v>
      </c>
      <c r="AD31" s="4">
        <v>65.400000000000006</v>
      </c>
      <c r="AE31" s="4">
        <f t="shared" si="13"/>
        <v>0</v>
      </c>
    </row>
    <row r="32" spans="1:31" x14ac:dyDescent="0.25">
      <c r="A32" t="s">
        <v>136</v>
      </c>
      <c r="B32" s="3">
        <v>21.44</v>
      </c>
      <c r="C32" s="4">
        <f t="shared" si="0"/>
        <v>0</v>
      </c>
      <c r="D32">
        <v>3.08</v>
      </c>
      <c r="E32" s="4">
        <f t="shared" si="1"/>
        <v>0</v>
      </c>
      <c r="F32">
        <v>21.11</v>
      </c>
      <c r="G32" s="4">
        <f t="shared" si="2"/>
        <v>0</v>
      </c>
      <c r="H32">
        <v>19.899999999999999</v>
      </c>
      <c r="I32" s="4">
        <f t="shared" si="3"/>
        <v>0</v>
      </c>
      <c r="J32">
        <v>19.03</v>
      </c>
      <c r="K32" s="4">
        <f t="shared" si="4"/>
        <v>0</v>
      </c>
      <c r="L32" s="4">
        <v>36.54</v>
      </c>
      <c r="M32" s="4">
        <f t="shared" si="5"/>
        <v>0</v>
      </c>
      <c r="N32" s="4">
        <v>25.99</v>
      </c>
      <c r="O32" s="4">
        <f t="shared" si="6"/>
        <v>0</v>
      </c>
      <c r="Q32" t="s">
        <v>105</v>
      </c>
      <c r="R32" s="3">
        <v>89.53</v>
      </c>
      <c r="S32" s="4">
        <f t="shared" si="7"/>
        <v>0</v>
      </c>
      <c r="T32">
        <v>10.92</v>
      </c>
      <c r="U32" s="4">
        <f t="shared" si="8"/>
        <v>1</v>
      </c>
      <c r="V32">
        <v>88.35</v>
      </c>
      <c r="W32" s="4">
        <f t="shared" si="9"/>
        <v>0</v>
      </c>
      <c r="X32">
        <v>91.13</v>
      </c>
      <c r="Y32" s="4">
        <f t="shared" si="10"/>
        <v>0</v>
      </c>
      <c r="Z32">
        <v>52.01</v>
      </c>
      <c r="AA32" s="4">
        <f t="shared" si="11"/>
        <v>1</v>
      </c>
      <c r="AB32" s="4">
        <v>89.8</v>
      </c>
      <c r="AC32" s="4">
        <f t="shared" si="12"/>
        <v>1</v>
      </c>
      <c r="AD32" s="4">
        <v>50.81</v>
      </c>
      <c r="AE32" s="4">
        <f t="shared" si="13"/>
        <v>0</v>
      </c>
    </row>
    <row r="33" spans="1:31" x14ac:dyDescent="0.25">
      <c r="A33" t="s">
        <v>137</v>
      </c>
      <c r="B33" s="3">
        <v>54.92</v>
      </c>
      <c r="C33" s="4">
        <f t="shared" si="0"/>
        <v>0</v>
      </c>
      <c r="D33">
        <v>10.29</v>
      </c>
      <c r="E33" s="4">
        <f t="shared" si="1"/>
        <v>0</v>
      </c>
      <c r="F33">
        <v>54.35</v>
      </c>
      <c r="G33" s="4">
        <f t="shared" si="2"/>
        <v>0</v>
      </c>
      <c r="H33">
        <v>56.56</v>
      </c>
      <c r="I33" s="4">
        <f t="shared" si="3"/>
        <v>0</v>
      </c>
      <c r="J33">
        <v>27.29</v>
      </c>
      <c r="K33" s="4">
        <f t="shared" si="4"/>
        <v>0</v>
      </c>
      <c r="L33" s="4">
        <v>44.87</v>
      </c>
      <c r="M33" s="4">
        <f t="shared" si="5"/>
        <v>0</v>
      </c>
      <c r="N33">
        <v>28.3</v>
      </c>
      <c r="O33" s="4">
        <f t="shared" si="6"/>
        <v>0</v>
      </c>
      <c r="Q33" t="s">
        <v>106</v>
      </c>
      <c r="R33" s="3">
        <v>116.94</v>
      </c>
      <c r="S33" s="4">
        <f t="shared" si="7"/>
        <v>0</v>
      </c>
      <c r="T33">
        <v>15.6</v>
      </c>
      <c r="U33" s="4">
        <f t="shared" si="8"/>
        <v>0</v>
      </c>
      <c r="V33">
        <v>116.36</v>
      </c>
      <c r="W33" s="4">
        <f t="shared" si="9"/>
        <v>0</v>
      </c>
      <c r="X33">
        <v>118.68</v>
      </c>
      <c r="Y33" s="4">
        <f t="shared" si="10"/>
        <v>0</v>
      </c>
      <c r="Z33">
        <v>90.16</v>
      </c>
      <c r="AA33" s="4">
        <f t="shared" si="11"/>
        <v>0</v>
      </c>
      <c r="AB33" s="4">
        <v>171.4</v>
      </c>
      <c r="AC33" s="4">
        <f t="shared" si="12"/>
        <v>0</v>
      </c>
      <c r="AD33" s="4">
        <v>74.099999999999994</v>
      </c>
      <c r="AE33" s="4">
        <f t="shared" si="13"/>
        <v>0</v>
      </c>
    </row>
    <row r="34" spans="1:31" x14ac:dyDescent="0.25">
      <c r="A34" t="s">
        <v>138</v>
      </c>
      <c r="B34" s="3">
        <v>41.78</v>
      </c>
      <c r="C34" s="4">
        <f t="shared" ref="C34:C61" si="14">IF(B34&lt;S$57,0,1)</f>
        <v>0</v>
      </c>
      <c r="D34">
        <v>5.32</v>
      </c>
      <c r="E34" s="4">
        <f t="shared" ref="E34:E61" si="15">IF(D34&lt;U$57,0,1)</f>
        <v>0</v>
      </c>
      <c r="F34">
        <v>41.29</v>
      </c>
      <c r="G34" s="4">
        <f t="shared" ref="G34:G61" si="16">IF(F34&lt;W$57,0,1)</f>
        <v>0</v>
      </c>
      <c r="H34">
        <v>42.11</v>
      </c>
      <c r="I34" s="4">
        <f t="shared" ref="I34:I61" si="17">IF(H34&lt;Y$57,0,1)</f>
        <v>0</v>
      </c>
      <c r="J34">
        <v>28.47</v>
      </c>
      <c r="K34" s="4">
        <f t="shared" ref="K34:K61" si="18">IF(J34&lt;AA$57,0,1)</f>
        <v>0</v>
      </c>
      <c r="L34" s="4">
        <v>46.3</v>
      </c>
      <c r="M34" s="4">
        <f t="shared" ref="M34:M61" si="19">IF(L34&lt;AC$57,0,1)</f>
        <v>0</v>
      </c>
      <c r="N34" s="4">
        <v>26.26</v>
      </c>
      <c r="O34" s="4">
        <f t="shared" ref="O34:O61" si="20">IF(N34&lt;AE$57,0,1)</f>
        <v>0</v>
      </c>
      <c r="Q34" t="s">
        <v>28</v>
      </c>
      <c r="R34" s="3">
        <v>147.11000000000001</v>
      </c>
      <c r="S34" s="4">
        <f t="shared" ref="S34:S55" si="21">IF(R34&lt;S$57,1,0)</f>
        <v>0</v>
      </c>
      <c r="T34">
        <v>22.87</v>
      </c>
      <c r="U34" s="4">
        <f t="shared" ref="U34:U55" si="22">IF(T34&lt;U$57,1,0)</f>
        <v>0</v>
      </c>
      <c r="V34">
        <v>146.31</v>
      </c>
      <c r="W34" s="4">
        <f t="shared" ref="W34:W55" si="23">IF(V34&lt;W$57,1,0)</f>
        <v>0</v>
      </c>
      <c r="X34">
        <v>149.61000000000001</v>
      </c>
      <c r="Y34" s="4">
        <f t="shared" ref="Y34:Y55" si="24">IF(X34&lt;Y$57,1,0)</f>
        <v>0</v>
      </c>
      <c r="Z34">
        <v>143.30000000000001</v>
      </c>
      <c r="AA34" s="4">
        <f t="shared" ref="AA34:AA55" si="25">IF(Z34&lt;AA$57,1,0)</f>
        <v>0</v>
      </c>
      <c r="AB34" s="4">
        <v>287.14</v>
      </c>
      <c r="AC34" s="4">
        <f t="shared" ref="AC34:AC55" si="26">IF(AB34&lt;AC$57,1,0)</f>
        <v>0</v>
      </c>
      <c r="AD34" s="4">
        <v>93.28</v>
      </c>
      <c r="AE34" s="4">
        <f t="shared" ref="AE34:AE55" si="27">IF(AD34&lt;AE$57,1,0)</f>
        <v>0</v>
      </c>
    </row>
    <row r="35" spans="1:31" x14ac:dyDescent="0.25">
      <c r="A35" t="s">
        <v>140</v>
      </c>
      <c r="B35" s="3">
        <v>27.72</v>
      </c>
      <c r="C35" s="4">
        <f t="shared" si="14"/>
        <v>0</v>
      </c>
      <c r="D35">
        <v>3.98</v>
      </c>
      <c r="E35" s="4">
        <f t="shared" si="15"/>
        <v>0</v>
      </c>
      <c r="F35">
        <v>26.98</v>
      </c>
      <c r="G35" s="4">
        <f t="shared" si="16"/>
        <v>0</v>
      </c>
      <c r="H35">
        <v>27.92</v>
      </c>
      <c r="I35" s="4">
        <f t="shared" si="17"/>
        <v>0</v>
      </c>
      <c r="J35">
        <v>16.309999999999999</v>
      </c>
      <c r="K35" s="4">
        <f t="shared" si="18"/>
        <v>0</v>
      </c>
      <c r="L35" s="4">
        <v>31.45</v>
      </c>
      <c r="M35" s="4">
        <f t="shared" si="19"/>
        <v>0</v>
      </c>
      <c r="N35" s="4">
        <v>12.36</v>
      </c>
      <c r="O35" s="4">
        <f t="shared" si="20"/>
        <v>0</v>
      </c>
      <c r="Q35" t="s">
        <v>29</v>
      </c>
      <c r="R35" s="3">
        <v>131.07</v>
      </c>
      <c r="S35" s="4">
        <f t="shared" si="21"/>
        <v>0</v>
      </c>
      <c r="T35">
        <v>17.989999999999998</v>
      </c>
      <c r="U35" s="4">
        <f t="shared" si="22"/>
        <v>0</v>
      </c>
      <c r="V35">
        <v>130.55000000000001</v>
      </c>
      <c r="W35" s="4">
        <f t="shared" si="23"/>
        <v>0</v>
      </c>
      <c r="X35">
        <v>133.69999999999999</v>
      </c>
      <c r="Y35" s="4">
        <f t="shared" si="24"/>
        <v>0</v>
      </c>
      <c r="Z35">
        <v>125.01</v>
      </c>
      <c r="AA35" s="4">
        <f t="shared" si="25"/>
        <v>0</v>
      </c>
      <c r="AB35" s="4">
        <v>238.57</v>
      </c>
      <c r="AC35" s="4">
        <f t="shared" si="26"/>
        <v>0</v>
      </c>
      <c r="AD35" s="4">
        <v>91.96</v>
      </c>
      <c r="AE35" s="4">
        <f t="shared" si="27"/>
        <v>0</v>
      </c>
    </row>
    <row r="36" spans="1:31" x14ac:dyDescent="0.25">
      <c r="A36" t="s">
        <v>141</v>
      </c>
      <c r="B36" s="3">
        <v>62.93</v>
      </c>
      <c r="C36" s="4">
        <f t="shared" si="14"/>
        <v>0</v>
      </c>
      <c r="D36">
        <v>10.8</v>
      </c>
      <c r="E36" s="4">
        <f t="shared" si="15"/>
        <v>0</v>
      </c>
      <c r="F36">
        <v>62.55</v>
      </c>
      <c r="G36" s="4">
        <f t="shared" si="16"/>
        <v>0</v>
      </c>
      <c r="H36">
        <v>65.69</v>
      </c>
      <c r="I36" s="4">
        <f t="shared" si="17"/>
        <v>0</v>
      </c>
      <c r="J36">
        <v>52.41</v>
      </c>
      <c r="K36" s="4">
        <f t="shared" si="18"/>
        <v>0</v>
      </c>
      <c r="L36" s="4">
        <v>102.29</v>
      </c>
      <c r="M36" s="4">
        <f t="shared" si="19"/>
        <v>1</v>
      </c>
      <c r="N36" s="4">
        <v>39.25</v>
      </c>
      <c r="O36" s="4">
        <f t="shared" si="20"/>
        <v>0</v>
      </c>
      <c r="Q36" t="s">
        <v>30</v>
      </c>
      <c r="R36" s="3">
        <v>125.16</v>
      </c>
      <c r="S36" s="4">
        <f t="shared" si="21"/>
        <v>0</v>
      </c>
      <c r="T36">
        <v>22.27</v>
      </c>
      <c r="U36" s="4">
        <f t="shared" si="22"/>
        <v>0</v>
      </c>
      <c r="V36">
        <v>124.79</v>
      </c>
      <c r="W36" s="4">
        <f t="shared" si="23"/>
        <v>0</v>
      </c>
      <c r="X36">
        <v>129.65</v>
      </c>
      <c r="Y36" s="4">
        <f t="shared" si="24"/>
        <v>0</v>
      </c>
      <c r="Z36">
        <v>92.54</v>
      </c>
      <c r="AA36" s="4">
        <f t="shared" si="25"/>
        <v>0</v>
      </c>
      <c r="AB36" s="4">
        <v>176.98</v>
      </c>
      <c r="AC36" s="4">
        <f t="shared" si="26"/>
        <v>0</v>
      </c>
      <c r="AD36" s="4">
        <v>73.63</v>
      </c>
      <c r="AE36" s="4">
        <f t="shared" si="27"/>
        <v>0</v>
      </c>
    </row>
    <row r="37" spans="1:31" x14ac:dyDescent="0.25">
      <c r="A37" t="s">
        <v>42</v>
      </c>
      <c r="B37" s="3">
        <v>96.5</v>
      </c>
      <c r="C37" s="4">
        <f t="shared" si="14"/>
        <v>1</v>
      </c>
      <c r="D37">
        <v>19.239999999999998</v>
      </c>
      <c r="E37" s="4">
        <f t="shared" si="15"/>
        <v>1</v>
      </c>
      <c r="F37">
        <v>92.2</v>
      </c>
      <c r="G37" s="4">
        <f t="shared" si="16"/>
        <v>1</v>
      </c>
      <c r="H37">
        <v>98.18</v>
      </c>
      <c r="I37" s="4">
        <f t="shared" si="17"/>
        <v>1</v>
      </c>
      <c r="J37">
        <v>67.92</v>
      </c>
      <c r="K37" s="4">
        <f t="shared" si="18"/>
        <v>1</v>
      </c>
      <c r="L37" s="4">
        <v>117.16</v>
      </c>
      <c r="M37" s="4">
        <f t="shared" si="19"/>
        <v>1</v>
      </c>
      <c r="N37" s="4">
        <v>55.75</v>
      </c>
      <c r="O37" s="4">
        <f t="shared" si="20"/>
        <v>1</v>
      </c>
      <c r="Q37" t="s">
        <v>37</v>
      </c>
      <c r="R37" s="3">
        <v>157.51</v>
      </c>
      <c r="S37" s="4">
        <f t="shared" si="21"/>
        <v>0</v>
      </c>
      <c r="T37">
        <v>47.16</v>
      </c>
      <c r="U37" s="4">
        <f t="shared" si="22"/>
        <v>0</v>
      </c>
      <c r="V37">
        <v>155.68</v>
      </c>
      <c r="W37" s="4">
        <f t="shared" si="23"/>
        <v>0</v>
      </c>
      <c r="X37">
        <v>157.19999999999999</v>
      </c>
      <c r="Y37" s="4">
        <f t="shared" si="24"/>
        <v>0</v>
      </c>
      <c r="Z37">
        <v>71.52</v>
      </c>
      <c r="AA37" s="4">
        <f t="shared" si="25"/>
        <v>0</v>
      </c>
      <c r="AB37" s="4">
        <v>121.22</v>
      </c>
      <c r="AC37" s="4">
        <f t="shared" si="26"/>
        <v>0</v>
      </c>
      <c r="AD37" s="4">
        <v>68.7</v>
      </c>
      <c r="AE37" s="4">
        <f t="shared" si="27"/>
        <v>0</v>
      </c>
    </row>
    <row r="38" spans="1:31" x14ac:dyDescent="0.25">
      <c r="A38" t="s">
        <v>83</v>
      </c>
      <c r="B38" s="3">
        <v>97.07</v>
      </c>
      <c r="C38" s="4">
        <f t="shared" si="14"/>
        <v>1</v>
      </c>
      <c r="D38">
        <v>11.42</v>
      </c>
      <c r="E38" s="4">
        <f t="shared" si="15"/>
        <v>0</v>
      </c>
      <c r="F38">
        <v>96.74</v>
      </c>
      <c r="G38" s="4">
        <f t="shared" si="16"/>
        <v>1</v>
      </c>
      <c r="H38">
        <v>101.51</v>
      </c>
      <c r="I38" s="4">
        <f t="shared" si="17"/>
        <v>1</v>
      </c>
      <c r="J38">
        <v>77.959999999999994</v>
      </c>
      <c r="K38" s="4">
        <f t="shared" si="18"/>
        <v>1</v>
      </c>
      <c r="L38" s="4">
        <v>136.16</v>
      </c>
      <c r="M38" s="4">
        <f t="shared" si="19"/>
        <v>1</v>
      </c>
      <c r="N38" s="4">
        <v>68.64</v>
      </c>
      <c r="O38" s="4">
        <f t="shared" si="20"/>
        <v>1</v>
      </c>
      <c r="Q38" t="s">
        <v>38</v>
      </c>
      <c r="R38" s="3">
        <v>130.13999999999999</v>
      </c>
      <c r="S38" s="4">
        <f t="shared" si="21"/>
        <v>0</v>
      </c>
      <c r="T38">
        <v>36.549999999999997</v>
      </c>
      <c r="U38" s="4">
        <f t="shared" si="22"/>
        <v>0</v>
      </c>
      <c r="V38">
        <v>129.44</v>
      </c>
      <c r="W38" s="4">
        <f t="shared" si="23"/>
        <v>0</v>
      </c>
      <c r="X38">
        <v>125.43</v>
      </c>
      <c r="Y38" s="4">
        <f t="shared" si="24"/>
        <v>0</v>
      </c>
      <c r="Z38">
        <v>65.89</v>
      </c>
      <c r="AA38" s="4">
        <f t="shared" si="25"/>
        <v>0</v>
      </c>
      <c r="AB38" s="4">
        <v>114.25</v>
      </c>
      <c r="AC38" s="4">
        <f t="shared" si="26"/>
        <v>0</v>
      </c>
      <c r="AD38" s="4">
        <v>61.77</v>
      </c>
      <c r="AE38" s="4">
        <f t="shared" si="27"/>
        <v>0</v>
      </c>
    </row>
    <row r="39" spans="1:31" x14ac:dyDescent="0.25">
      <c r="A39" t="s">
        <v>84</v>
      </c>
      <c r="B39" s="3">
        <v>113.97</v>
      </c>
      <c r="C39" s="4">
        <f t="shared" si="14"/>
        <v>1</v>
      </c>
      <c r="D39">
        <v>20.69</v>
      </c>
      <c r="E39" s="4">
        <f t="shared" si="15"/>
        <v>1</v>
      </c>
      <c r="F39">
        <v>113.82</v>
      </c>
      <c r="G39" s="4">
        <f t="shared" si="16"/>
        <v>1</v>
      </c>
      <c r="H39">
        <v>113.95</v>
      </c>
      <c r="I39" s="4">
        <f t="shared" si="17"/>
        <v>1</v>
      </c>
      <c r="J39">
        <v>86.15</v>
      </c>
      <c r="K39" s="4">
        <f t="shared" si="18"/>
        <v>1</v>
      </c>
      <c r="L39" s="4">
        <v>146.97</v>
      </c>
      <c r="M39" s="4">
        <f t="shared" si="19"/>
        <v>1</v>
      </c>
      <c r="N39" s="4">
        <v>75.849999999999994</v>
      </c>
      <c r="O39" s="4">
        <f t="shared" si="20"/>
        <v>1</v>
      </c>
      <c r="Q39" t="s">
        <v>107</v>
      </c>
      <c r="R39" s="3">
        <v>119.85</v>
      </c>
      <c r="S39" s="4">
        <f t="shared" si="21"/>
        <v>0</v>
      </c>
      <c r="T39">
        <v>23.97</v>
      </c>
      <c r="U39" s="4">
        <f t="shared" si="22"/>
        <v>0</v>
      </c>
      <c r="V39">
        <v>119.1</v>
      </c>
      <c r="W39" s="4">
        <f t="shared" si="23"/>
        <v>0</v>
      </c>
      <c r="X39">
        <v>122.6</v>
      </c>
      <c r="Y39" s="4">
        <f t="shared" si="24"/>
        <v>0</v>
      </c>
      <c r="Z39">
        <v>71.13</v>
      </c>
      <c r="AA39" s="4">
        <f t="shared" si="25"/>
        <v>0</v>
      </c>
      <c r="AB39" s="4">
        <v>121.38</v>
      </c>
      <c r="AC39" s="4">
        <f t="shared" si="26"/>
        <v>0</v>
      </c>
      <c r="AD39" s="4">
        <v>65.08</v>
      </c>
      <c r="AE39" s="4">
        <f t="shared" si="27"/>
        <v>0</v>
      </c>
    </row>
    <row r="40" spans="1:31" x14ac:dyDescent="0.25">
      <c r="A40" t="s">
        <v>92</v>
      </c>
      <c r="B40" s="3">
        <v>64.17</v>
      </c>
      <c r="C40" s="4">
        <f t="shared" si="14"/>
        <v>0</v>
      </c>
      <c r="D40">
        <v>5.58</v>
      </c>
      <c r="E40" s="4">
        <f t="shared" si="15"/>
        <v>0</v>
      </c>
      <c r="F40">
        <v>63.5</v>
      </c>
      <c r="G40" s="4">
        <f t="shared" si="16"/>
        <v>0</v>
      </c>
      <c r="H40">
        <v>78.78</v>
      </c>
      <c r="I40" s="4">
        <f t="shared" si="17"/>
        <v>0</v>
      </c>
      <c r="J40">
        <v>113.3</v>
      </c>
      <c r="K40" s="4">
        <f t="shared" si="18"/>
        <v>1</v>
      </c>
      <c r="L40" s="4">
        <v>190.62</v>
      </c>
      <c r="M40" s="4">
        <f t="shared" si="19"/>
        <v>1</v>
      </c>
      <c r="N40" s="4">
        <v>87.28</v>
      </c>
      <c r="O40" s="4">
        <f t="shared" si="20"/>
        <v>1</v>
      </c>
      <c r="Q40" t="s">
        <v>108</v>
      </c>
      <c r="R40" s="3">
        <v>77.709999999999994</v>
      </c>
      <c r="S40" s="4">
        <f t="shared" si="21"/>
        <v>1</v>
      </c>
      <c r="T40">
        <v>12.84</v>
      </c>
      <c r="U40" s="4">
        <f t="shared" si="22"/>
        <v>0</v>
      </c>
      <c r="V40">
        <v>76.959999999999994</v>
      </c>
      <c r="W40" s="4">
        <f t="shared" si="23"/>
        <v>0</v>
      </c>
      <c r="X40">
        <v>77.62</v>
      </c>
      <c r="Y40" s="4">
        <f t="shared" si="24"/>
        <v>1</v>
      </c>
      <c r="Z40">
        <v>59.7</v>
      </c>
      <c r="AA40" s="4">
        <f t="shared" si="25"/>
        <v>0</v>
      </c>
      <c r="AB40" s="4">
        <v>106.8</v>
      </c>
      <c r="AC40" s="4">
        <f t="shared" si="26"/>
        <v>0</v>
      </c>
      <c r="AD40" s="4">
        <v>48.32</v>
      </c>
      <c r="AE40" s="4">
        <f t="shared" si="27"/>
        <v>0</v>
      </c>
    </row>
    <row r="41" spans="1:31" x14ac:dyDescent="0.25">
      <c r="A41" t="s">
        <v>123</v>
      </c>
      <c r="B41" s="3">
        <v>94.78</v>
      </c>
      <c r="C41" s="4">
        <f t="shared" si="14"/>
        <v>1</v>
      </c>
      <c r="D41">
        <v>29.39</v>
      </c>
      <c r="E41" s="4">
        <f t="shared" si="15"/>
        <v>1</v>
      </c>
      <c r="F41">
        <v>94.07</v>
      </c>
      <c r="G41" s="4">
        <f t="shared" si="16"/>
        <v>1</v>
      </c>
      <c r="H41">
        <v>99.94</v>
      </c>
      <c r="I41" s="4">
        <f t="shared" si="17"/>
        <v>1</v>
      </c>
      <c r="J41">
        <v>46.22</v>
      </c>
      <c r="K41" s="4">
        <f t="shared" si="18"/>
        <v>0</v>
      </c>
      <c r="L41" s="4">
        <v>80.06</v>
      </c>
      <c r="M41" s="4">
        <f t="shared" si="19"/>
        <v>0</v>
      </c>
      <c r="N41" s="4">
        <v>46.93</v>
      </c>
      <c r="O41" s="4">
        <f t="shared" si="20"/>
        <v>0</v>
      </c>
      <c r="Q41" t="s">
        <v>109</v>
      </c>
      <c r="R41" s="3">
        <v>97.91</v>
      </c>
      <c r="S41" s="4">
        <f t="shared" si="21"/>
        <v>0</v>
      </c>
      <c r="T41">
        <v>13.52</v>
      </c>
      <c r="U41" s="4">
        <f t="shared" si="22"/>
        <v>0</v>
      </c>
      <c r="V41">
        <v>97.2</v>
      </c>
      <c r="W41" s="4">
        <f t="shared" si="23"/>
        <v>0</v>
      </c>
      <c r="X41">
        <v>101.33</v>
      </c>
      <c r="Y41" s="4">
        <f t="shared" si="24"/>
        <v>0</v>
      </c>
      <c r="Z41">
        <v>71.11</v>
      </c>
      <c r="AA41" s="4">
        <f t="shared" si="25"/>
        <v>0</v>
      </c>
      <c r="AB41" s="4">
        <v>132.30000000000001</v>
      </c>
      <c r="AC41" s="4">
        <f t="shared" si="26"/>
        <v>0</v>
      </c>
      <c r="AD41" s="4">
        <v>61.04</v>
      </c>
      <c r="AE41" s="4">
        <f t="shared" si="27"/>
        <v>0</v>
      </c>
    </row>
    <row r="42" spans="1:31" x14ac:dyDescent="0.25">
      <c r="A42" t="s">
        <v>122</v>
      </c>
      <c r="B42" s="3">
        <v>69.08</v>
      </c>
      <c r="C42" s="4">
        <f t="shared" si="14"/>
        <v>0</v>
      </c>
      <c r="D42">
        <v>9.66</v>
      </c>
      <c r="E42" s="4">
        <f t="shared" si="15"/>
        <v>0</v>
      </c>
      <c r="F42">
        <v>65.91</v>
      </c>
      <c r="G42" s="4">
        <f t="shared" si="16"/>
        <v>0</v>
      </c>
      <c r="H42">
        <v>96.67</v>
      </c>
      <c r="I42" s="4">
        <f t="shared" si="17"/>
        <v>1</v>
      </c>
      <c r="J42">
        <v>68.12</v>
      </c>
      <c r="K42" s="4">
        <f t="shared" si="18"/>
        <v>1</v>
      </c>
      <c r="L42" s="4">
        <v>138.69999999999999</v>
      </c>
      <c r="M42" s="4">
        <f t="shared" si="19"/>
        <v>1</v>
      </c>
      <c r="N42" s="4">
        <v>60.82</v>
      </c>
      <c r="O42" s="4">
        <f t="shared" si="20"/>
        <v>1</v>
      </c>
      <c r="Q42" t="s">
        <v>126</v>
      </c>
      <c r="R42" s="3">
        <v>93.7</v>
      </c>
      <c r="S42" s="4">
        <f t="shared" si="21"/>
        <v>0</v>
      </c>
      <c r="T42">
        <v>28.16</v>
      </c>
      <c r="U42" s="4">
        <f t="shared" si="22"/>
        <v>0</v>
      </c>
      <c r="V42">
        <v>93</v>
      </c>
      <c r="W42" s="4">
        <f t="shared" si="23"/>
        <v>0</v>
      </c>
      <c r="X42">
        <v>96.14</v>
      </c>
      <c r="Y42" s="4">
        <f t="shared" si="24"/>
        <v>0</v>
      </c>
      <c r="Z42">
        <v>65.849999999999994</v>
      </c>
      <c r="AA42" s="4">
        <f t="shared" si="25"/>
        <v>0</v>
      </c>
      <c r="AB42" s="4">
        <v>122.45</v>
      </c>
      <c r="AC42" s="4">
        <f t="shared" si="26"/>
        <v>0</v>
      </c>
      <c r="AD42" s="4">
        <v>53.45</v>
      </c>
      <c r="AE42" s="4">
        <f t="shared" si="27"/>
        <v>0</v>
      </c>
    </row>
    <row r="43" spans="1:31" x14ac:dyDescent="0.25">
      <c r="A43" t="s">
        <v>98</v>
      </c>
      <c r="B43" s="3">
        <v>63.23</v>
      </c>
      <c r="C43" s="4">
        <f t="shared" si="14"/>
        <v>0</v>
      </c>
      <c r="D43">
        <v>10.199999999999999</v>
      </c>
      <c r="E43" s="4">
        <f t="shared" si="15"/>
        <v>0</v>
      </c>
      <c r="F43">
        <v>62.77</v>
      </c>
      <c r="G43" s="4">
        <f t="shared" si="16"/>
        <v>0</v>
      </c>
      <c r="H43">
        <v>64.180000000000007</v>
      </c>
      <c r="I43" s="4">
        <f t="shared" si="17"/>
        <v>0</v>
      </c>
      <c r="J43">
        <v>56.76</v>
      </c>
      <c r="K43" s="4">
        <f t="shared" si="18"/>
        <v>1</v>
      </c>
      <c r="L43" s="4">
        <v>93.54</v>
      </c>
      <c r="M43" s="4">
        <f t="shared" si="19"/>
        <v>0</v>
      </c>
      <c r="N43" s="4">
        <v>47.4</v>
      </c>
      <c r="O43" s="4">
        <f t="shared" si="20"/>
        <v>0</v>
      </c>
      <c r="Q43" t="s">
        <v>19</v>
      </c>
      <c r="R43" s="3">
        <v>98.32</v>
      </c>
      <c r="S43" s="4">
        <f t="shared" si="21"/>
        <v>0</v>
      </c>
      <c r="T43">
        <v>15.34</v>
      </c>
      <c r="U43" s="4">
        <f t="shared" si="22"/>
        <v>0</v>
      </c>
      <c r="V43">
        <v>97.35</v>
      </c>
      <c r="W43" s="4">
        <f t="shared" si="23"/>
        <v>0</v>
      </c>
      <c r="X43">
        <v>99.8</v>
      </c>
      <c r="Y43" s="4">
        <f t="shared" si="24"/>
        <v>0</v>
      </c>
      <c r="Z43">
        <v>68.12</v>
      </c>
      <c r="AA43" s="4">
        <f t="shared" si="25"/>
        <v>0</v>
      </c>
      <c r="AB43" s="4">
        <v>128.57</v>
      </c>
      <c r="AC43" s="4">
        <f t="shared" si="26"/>
        <v>0</v>
      </c>
      <c r="AD43">
        <v>63.22</v>
      </c>
      <c r="AE43" s="4">
        <f t="shared" si="27"/>
        <v>0</v>
      </c>
    </row>
    <row r="44" spans="1:31" x14ac:dyDescent="0.25">
      <c r="A44" t="s">
        <v>71</v>
      </c>
      <c r="B44" s="3">
        <v>77.709999999999994</v>
      </c>
      <c r="C44" s="4">
        <f t="shared" si="14"/>
        <v>0</v>
      </c>
      <c r="D44">
        <v>16.22</v>
      </c>
      <c r="E44" s="4">
        <f t="shared" si="15"/>
        <v>1</v>
      </c>
      <c r="F44">
        <v>76.260000000000005</v>
      </c>
      <c r="G44" s="4">
        <f t="shared" si="16"/>
        <v>0</v>
      </c>
      <c r="H44">
        <v>80.680000000000007</v>
      </c>
      <c r="I44" s="4">
        <f t="shared" si="17"/>
        <v>0</v>
      </c>
      <c r="J44">
        <v>61.86</v>
      </c>
      <c r="K44" s="4">
        <f t="shared" si="18"/>
        <v>1</v>
      </c>
      <c r="L44" s="4">
        <v>129.61000000000001</v>
      </c>
      <c r="M44" s="4">
        <f t="shared" si="19"/>
        <v>1</v>
      </c>
      <c r="N44" s="4">
        <v>50.98</v>
      </c>
      <c r="O44" s="4">
        <f t="shared" si="20"/>
        <v>1</v>
      </c>
      <c r="Q44" t="s">
        <v>20</v>
      </c>
      <c r="R44" s="3">
        <v>104.88</v>
      </c>
      <c r="S44" s="4">
        <f t="shared" si="21"/>
        <v>0</v>
      </c>
      <c r="T44">
        <v>22.14</v>
      </c>
      <c r="U44" s="4">
        <f t="shared" si="22"/>
        <v>0</v>
      </c>
      <c r="V44">
        <v>104.08</v>
      </c>
      <c r="W44" s="4">
        <f t="shared" si="23"/>
        <v>0</v>
      </c>
      <c r="X44">
        <v>106.4</v>
      </c>
      <c r="Y44" s="4">
        <f t="shared" si="24"/>
        <v>0</v>
      </c>
      <c r="Z44">
        <v>77.5</v>
      </c>
      <c r="AA44" s="4">
        <f t="shared" si="25"/>
        <v>0</v>
      </c>
      <c r="AB44" s="4">
        <v>141.31</v>
      </c>
      <c r="AC44" s="4">
        <f t="shared" si="26"/>
        <v>0</v>
      </c>
      <c r="AD44">
        <v>59.03</v>
      </c>
      <c r="AE44" s="4">
        <f t="shared" si="27"/>
        <v>0</v>
      </c>
    </row>
    <row r="45" spans="1:31" x14ac:dyDescent="0.25">
      <c r="A45" t="s">
        <v>14</v>
      </c>
      <c r="B45" s="3">
        <v>67.22</v>
      </c>
      <c r="C45" s="4">
        <f t="shared" si="14"/>
        <v>0</v>
      </c>
      <c r="D45">
        <v>22.23</v>
      </c>
      <c r="E45" s="4">
        <f t="shared" si="15"/>
        <v>1</v>
      </c>
      <c r="F45">
        <v>66.22</v>
      </c>
      <c r="G45" s="4">
        <f t="shared" si="16"/>
        <v>0</v>
      </c>
      <c r="H45">
        <v>68.87</v>
      </c>
      <c r="I45" s="4">
        <f t="shared" si="17"/>
        <v>0</v>
      </c>
      <c r="J45">
        <v>42.66</v>
      </c>
      <c r="K45" s="4">
        <f t="shared" si="18"/>
        <v>0</v>
      </c>
      <c r="L45" s="4">
        <v>73.67</v>
      </c>
      <c r="M45" s="4">
        <f t="shared" si="19"/>
        <v>0</v>
      </c>
      <c r="N45" s="4">
        <v>44.87</v>
      </c>
      <c r="O45" s="4">
        <f t="shared" si="20"/>
        <v>0</v>
      </c>
      <c r="Q45" t="s">
        <v>21</v>
      </c>
      <c r="R45" s="3">
        <v>121.17</v>
      </c>
      <c r="S45" s="4">
        <f t="shared" si="21"/>
        <v>0</v>
      </c>
      <c r="T45">
        <v>32.81</v>
      </c>
      <c r="U45" s="4">
        <f t="shared" si="22"/>
        <v>0</v>
      </c>
      <c r="V45">
        <v>119.82</v>
      </c>
      <c r="W45" s="4">
        <f t="shared" si="23"/>
        <v>0</v>
      </c>
      <c r="X45">
        <v>125.12</v>
      </c>
      <c r="Y45" s="4">
        <f t="shared" si="24"/>
        <v>0</v>
      </c>
      <c r="Z45">
        <v>71.430000000000007</v>
      </c>
      <c r="AA45" s="4">
        <f t="shared" si="25"/>
        <v>0</v>
      </c>
      <c r="AB45" s="4">
        <v>125.38</v>
      </c>
      <c r="AC45" s="4">
        <f t="shared" si="26"/>
        <v>0</v>
      </c>
      <c r="AD45" s="4">
        <v>67.27</v>
      </c>
      <c r="AE45" s="4">
        <f t="shared" si="27"/>
        <v>0</v>
      </c>
    </row>
    <row r="46" spans="1:31" x14ac:dyDescent="0.25">
      <c r="A46" t="s">
        <v>4</v>
      </c>
      <c r="B46" s="3">
        <v>78.91</v>
      </c>
      <c r="C46" s="4">
        <f t="shared" si="14"/>
        <v>0</v>
      </c>
      <c r="D46">
        <v>15.91</v>
      </c>
      <c r="E46" s="4">
        <f t="shared" si="15"/>
        <v>1</v>
      </c>
      <c r="F46">
        <v>78.540000000000006</v>
      </c>
      <c r="G46" s="4">
        <f t="shared" si="16"/>
        <v>1</v>
      </c>
      <c r="H46">
        <v>80.099999999999994</v>
      </c>
      <c r="I46" s="4">
        <f t="shared" si="17"/>
        <v>0</v>
      </c>
      <c r="J46">
        <v>49.2</v>
      </c>
      <c r="K46" s="4">
        <f t="shared" si="18"/>
        <v>0</v>
      </c>
      <c r="L46" s="4">
        <v>91.41</v>
      </c>
      <c r="M46" s="4">
        <f t="shared" si="19"/>
        <v>0</v>
      </c>
      <c r="N46" s="4">
        <v>43.2</v>
      </c>
      <c r="O46" s="4">
        <f t="shared" si="20"/>
        <v>0</v>
      </c>
      <c r="Q46" t="s">
        <v>22</v>
      </c>
      <c r="R46" s="3">
        <v>97.76</v>
      </c>
      <c r="S46" s="4">
        <f t="shared" si="21"/>
        <v>0</v>
      </c>
      <c r="T46">
        <v>21.46</v>
      </c>
      <c r="U46" s="4">
        <f t="shared" si="22"/>
        <v>0</v>
      </c>
      <c r="V46">
        <v>96.89</v>
      </c>
      <c r="W46" s="4">
        <f t="shared" si="23"/>
        <v>0</v>
      </c>
      <c r="X46">
        <v>99.27</v>
      </c>
      <c r="Y46" s="4">
        <f t="shared" si="24"/>
        <v>0</v>
      </c>
      <c r="Z46">
        <v>56.6</v>
      </c>
      <c r="AA46" s="4">
        <f t="shared" si="25"/>
        <v>0</v>
      </c>
      <c r="AB46" s="4">
        <v>100.63</v>
      </c>
      <c r="AC46" s="4">
        <f t="shared" si="26"/>
        <v>0</v>
      </c>
      <c r="AD46" s="4">
        <v>50.25</v>
      </c>
      <c r="AE46" s="4">
        <f t="shared" si="27"/>
        <v>0</v>
      </c>
    </row>
    <row r="47" spans="1:31" x14ac:dyDescent="0.25">
      <c r="A47" t="s">
        <v>72</v>
      </c>
      <c r="B47" s="3">
        <v>58.11</v>
      </c>
      <c r="C47" s="4">
        <f t="shared" si="14"/>
        <v>0</v>
      </c>
      <c r="D47">
        <v>6.99</v>
      </c>
      <c r="E47" s="4">
        <f t="shared" si="15"/>
        <v>0</v>
      </c>
      <c r="F47">
        <v>57.35</v>
      </c>
      <c r="G47" s="4">
        <f t="shared" si="16"/>
        <v>0</v>
      </c>
      <c r="H47">
        <v>59.08</v>
      </c>
      <c r="I47" s="4">
        <f t="shared" si="17"/>
        <v>0</v>
      </c>
      <c r="J47">
        <v>52.94</v>
      </c>
      <c r="K47" s="4">
        <f t="shared" si="18"/>
        <v>0</v>
      </c>
      <c r="L47" s="4">
        <v>104.21</v>
      </c>
      <c r="M47" s="4">
        <f t="shared" si="19"/>
        <v>1</v>
      </c>
      <c r="N47" s="4">
        <v>34.06</v>
      </c>
      <c r="O47" s="4">
        <f t="shared" si="20"/>
        <v>0</v>
      </c>
      <c r="Q47" t="s">
        <v>23</v>
      </c>
      <c r="R47" s="3">
        <v>97.31</v>
      </c>
      <c r="S47" s="4">
        <f t="shared" si="21"/>
        <v>0</v>
      </c>
      <c r="T47">
        <v>19.71</v>
      </c>
      <c r="U47" s="4">
        <f t="shared" si="22"/>
        <v>0</v>
      </c>
      <c r="V47">
        <v>95.91</v>
      </c>
      <c r="W47" s="4">
        <f t="shared" si="23"/>
        <v>0</v>
      </c>
      <c r="X47">
        <v>100.54</v>
      </c>
      <c r="Y47" s="4">
        <f t="shared" si="24"/>
        <v>0</v>
      </c>
      <c r="Z47">
        <v>67.400000000000006</v>
      </c>
      <c r="AA47" s="4">
        <f t="shared" si="25"/>
        <v>0</v>
      </c>
      <c r="AB47" s="4">
        <v>122.46</v>
      </c>
      <c r="AC47" s="4">
        <f t="shared" si="26"/>
        <v>0</v>
      </c>
      <c r="AD47" s="4">
        <v>53.21</v>
      </c>
      <c r="AE47" s="4">
        <f t="shared" si="27"/>
        <v>0</v>
      </c>
    </row>
    <row r="48" spans="1:31" x14ac:dyDescent="0.25">
      <c r="A48" t="s">
        <v>99</v>
      </c>
      <c r="B48" s="3">
        <v>75.19</v>
      </c>
      <c r="C48" s="4">
        <f t="shared" si="14"/>
        <v>0</v>
      </c>
      <c r="D48">
        <v>15.55</v>
      </c>
      <c r="E48" s="4">
        <f t="shared" si="15"/>
        <v>1</v>
      </c>
      <c r="F48">
        <v>73.08</v>
      </c>
      <c r="G48" s="4">
        <f t="shared" si="16"/>
        <v>0</v>
      </c>
      <c r="H48">
        <v>78.900000000000006</v>
      </c>
      <c r="I48" s="4">
        <f t="shared" si="17"/>
        <v>0</v>
      </c>
      <c r="J48">
        <v>63.48</v>
      </c>
      <c r="K48" s="4">
        <f t="shared" si="18"/>
        <v>1</v>
      </c>
      <c r="L48" s="4">
        <v>114.76</v>
      </c>
      <c r="M48" s="4">
        <f t="shared" si="19"/>
        <v>1</v>
      </c>
      <c r="N48" s="4">
        <v>46.86</v>
      </c>
      <c r="O48" s="4">
        <f t="shared" si="20"/>
        <v>0</v>
      </c>
      <c r="Q48" t="s">
        <v>24</v>
      </c>
      <c r="R48" s="3">
        <v>89.18</v>
      </c>
      <c r="S48" s="4">
        <f t="shared" si="21"/>
        <v>0</v>
      </c>
      <c r="T48">
        <v>16.04</v>
      </c>
      <c r="U48" s="4">
        <f t="shared" si="22"/>
        <v>0</v>
      </c>
      <c r="V48">
        <v>88.32</v>
      </c>
      <c r="W48" s="4">
        <f t="shared" si="23"/>
        <v>0</v>
      </c>
      <c r="X48">
        <v>90.88</v>
      </c>
      <c r="Y48" s="4">
        <f t="shared" si="24"/>
        <v>0</v>
      </c>
      <c r="Z48">
        <v>63.89</v>
      </c>
      <c r="AA48" s="4">
        <f t="shared" si="25"/>
        <v>0</v>
      </c>
      <c r="AB48" s="4">
        <v>113.39</v>
      </c>
      <c r="AC48" s="4">
        <f t="shared" si="26"/>
        <v>0</v>
      </c>
      <c r="AD48" s="4">
        <v>49.04</v>
      </c>
      <c r="AE48" s="4">
        <f t="shared" si="27"/>
        <v>0</v>
      </c>
    </row>
    <row r="49" spans="1:31" x14ac:dyDescent="0.25">
      <c r="A49" t="s">
        <v>176</v>
      </c>
      <c r="B49" s="3">
        <v>74.89</v>
      </c>
      <c r="C49" s="4">
        <f t="shared" si="14"/>
        <v>0</v>
      </c>
      <c r="D49">
        <v>7.84</v>
      </c>
      <c r="E49" s="4">
        <f t="shared" si="15"/>
        <v>0</v>
      </c>
      <c r="F49">
        <v>73.349999999999994</v>
      </c>
      <c r="G49" s="4">
        <f t="shared" si="16"/>
        <v>0</v>
      </c>
      <c r="H49">
        <v>82.52</v>
      </c>
      <c r="I49" s="4">
        <f t="shared" si="17"/>
        <v>0</v>
      </c>
      <c r="J49">
        <v>95.7</v>
      </c>
      <c r="K49" s="4">
        <f t="shared" si="18"/>
        <v>1</v>
      </c>
      <c r="L49" s="4">
        <v>189.67</v>
      </c>
      <c r="M49" s="4">
        <f t="shared" si="19"/>
        <v>1</v>
      </c>
      <c r="N49" s="4">
        <v>65.75</v>
      </c>
      <c r="O49" s="4">
        <f t="shared" si="20"/>
        <v>1</v>
      </c>
      <c r="Q49" t="s">
        <v>25</v>
      </c>
      <c r="R49" s="3">
        <v>100.36</v>
      </c>
      <c r="S49" s="4">
        <f t="shared" si="21"/>
        <v>0</v>
      </c>
      <c r="T49">
        <v>17.53</v>
      </c>
      <c r="U49" s="4">
        <f t="shared" si="22"/>
        <v>0</v>
      </c>
      <c r="V49">
        <v>99.09</v>
      </c>
      <c r="W49" s="4">
        <f t="shared" si="23"/>
        <v>0</v>
      </c>
      <c r="X49">
        <v>102.73</v>
      </c>
      <c r="Y49" s="4">
        <f t="shared" si="24"/>
        <v>0</v>
      </c>
      <c r="Z49">
        <v>56.36</v>
      </c>
      <c r="AA49" s="4">
        <f t="shared" si="25"/>
        <v>0</v>
      </c>
      <c r="AB49" s="4">
        <v>99.67</v>
      </c>
      <c r="AC49" s="4">
        <f t="shared" si="26"/>
        <v>0</v>
      </c>
      <c r="AD49" s="4">
        <v>52.47</v>
      </c>
      <c r="AE49" s="4">
        <f t="shared" si="27"/>
        <v>0</v>
      </c>
    </row>
    <row r="50" spans="1:31" x14ac:dyDescent="0.25">
      <c r="A50" t="s">
        <v>155</v>
      </c>
      <c r="B50" s="3">
        <v>87.77</v>
      </c>
      <c r="C50" s="4">
        <f t="shared" si="14"/>
        <v>1</v>
      </c>
      <c r="D50">
        <v>17.78</v>
      </c>
      <c r="E50" s="4">
        <f t="shared" si="15"/>
        <v>1</v>
      </c>
      <c r="F50">
        <v>87.47</v>
      </c>
      <c r="G50" s="4">
        <f t="shared" si="16"/>
        <v>1</v>
      </c>
      <c r="H50">
        <v>86.54</v>
      </c>
      <c r="I50" s="4">
        <f t="shared" si="17"/>
        <v>0</v>
      </c>
      <c r="J50">
        <v>25.75</v>
      </c>
      <c r="K50" s="4">
        <f t="shared" si="18"/>
        <v>0</v>
      </c>
      <c r="L50" s="4">
        <v>47.54</v>
      </c>
      <c r="M50" s="4">
        <f t="shared" si="19"/>
        <v>0</v>
      </c>
      <c r="N50" s="4">
        <v>28.23</v>
      </c>
      <c r="O50" s="4">
        <f t="shared" si="20"/>
        <v>0</v>
      </c>
      <c r="Q50" t="s">
        <v>26</v>
      </c>
      <c r="R50" s="3">
        <v>84.94</v>
      </c>
      <c r="S50" s="4">
        <f t="shared" si="21"/>
        <v>0</v>
      </c>
      <c r="T50">
        <v>11.89</v>
      </c>
      <c r="U50" s="4">
        <f t="shared" si="22"/>
        <v>1</v>
      </c>
      <c r="V50">
        <v>84</v>
      </c>
      <c r="W50" s="4">
        <f t="shared" si="23"/>
        <v>0</v>
      </c>
      <c r="X50">
        <v>88.07</v>
      </c>
      <c r="Y50" s="4">
        <f t="shared" si="24"/>
        <v>0</v>
      </c>
      <c r="Z50">
        <v>54.24</v>
      </c>
      <c r="AA50" s="4">
        <f t="shared" si="25"/>
        <v>0</v>
      </c>
      <c r="AB50" s="4">
        <v>95.25</v>
      </c>
      <c r="AC50" s="4">
        <f t="shared" si="26"/>
        <v>1</v>
      </c>
      <c r="AD50" s="4">
        <v>50.39</v>
      </c>
      <c r="AE50" s="4">
        <f t="shared" si="27"/>
        <v>0</v>
      </c>
    </row>
    <row r="51" spans="1:31" x14ac:dyDescent="0.25">
      <c r="A51" t="s">
        <v>5</v>
      </c>
      <c r="B51" s="3">
        <v>55.37</v>
      </c>
      <c r="C51" s="4">
        <f t="shared" si="14"/>
        <v>0</v>
      </c>
      <c r="D51">
        <v>12.24</v>
      </c>
      <c r="E51" s="4">
        <f t="shared" si="15"/>
        <v>1</v>
      </c>
      <c r="F51">
        <v>54.86</v>
      </c>
      <c r="G51" s="4">
        <f t="shared" si="16"/>
        <v>0</v>
      </c>
      <c r="H51">
        <v>56.77</v>
      </c>
      <c r="I51" s="4">
        <f t="shared" si="17"/>
        <v>0</v>
      </c>
      <c r="J51">
        <v>35.03</v>
      </c>
      <c r="K51" s="4">
        <f t="shared" si="18"/>
        <v>0</v>
      </c>
      <c r="L51" s="4">
        <v>58.88</v>
      </c>
      <c r="M51" s="4">
        <f t="shared" si="19"/>
        <v>0</v>
      </c>
      <c r="N51">
        <v>34.61</v>
      </c>
      <c r="O51" s="4">
        <f t="shared" si="20"/>
        <v>0</v>
      </c>
      <c r="Q51" t="s">
        <v>27</v>
      </c>
      <c r="R51" s="3">
        <v>105.62</v>
      </c>
      <c r="S51" s="4">
        <f t="shared" si="21"/>
        <v>0</v>
      </c>
      <c r="T51">
        <v>21.47</v>
      </c>
      <c r="U51" s="4">
        <f t="shared" si="22"/>
        <v>0</v>
      </c>
      <c r="V51">
        <v>103.9</v>
      </c>
      <c r="W51" s="4">
        <f t="shared" si="23"/>
        <v>0</v>
      </c>
      <c r="X51">
        <v>110.04</v>
      </c>
      <c r="Y51" s="4">
        <f t="shared" si="24"/>
        <v>0</v>
      </c>
      <c r="Z51">
        <v>58.29</v>
      </c>
      <c r="AA51" s="4">
        <f t="shared" si="25"/>
        <v>0</v>
      </c>
      <c r="AB51" s="4">
        <v>100.34</v>
      </c>
      <c r="AC51" s="4">
        <f t="shared" si="26"/>
        <v>0</v>
      </c>
      <c r="AD51" s="4">
        <v>52.96</v>
      </c>
      <c r="AE51" s="4">
        <f t="shared" si="27"/>
        <v>0</v>
      </c>
    </row>
    <row r="52" spans="1:31" x14ac:dyDescent="0.25">
      <c r="A52" t="s">
        <v>100</v>
      </c>
      <c r="B52" s="3">
        <v>48.97</v>
      </c>
      <c r="C52" s="4">
        <f t="shared" si="14"/>
        <v>0</v>
      </c>
      <c r="D52">
        <v>10.220000000000001</v>
      </c>
      <c r="E52" s="4">
        <f t="shared" si="15"/>
        <v>0</v>
      </c>
      <c r="F52">
        <v>48.67</v>
      </c>
      <c r="G52" s="4">
        <f t="shared" si="16"/>
        <v>0</v>
      </c>
      <c r="H52">
        <v>49.94</v>
      </c>
      <c r="I52" s="4">
        <f t="shared" si="17"/>
        <v>0</v>
      </c>
      <c r="J52">
        <v>30.95</v>
      </c>
      <c r="K52" s="4">
        <f t="shared" si="18"/>
        <v>0</v>
      </c>
      <c r="L52" s="4">
        <v>53.88</v>
      </c>
      <c r="M52" s="4">
        <f t="shared" si="19"/>
        <v>0</v>
      </c>
      <c r="N52">
        <v>32.130000000000003</v>
      </c>
      <c r="O52" s="4">
        <f t="shared" si="20"/>
        <v>0</v>
      </c>
      <c r="Q52" t="s">
        <v>94</v>
      </c>
      <c r="R52" s="3">
        <v>97.47</v>
      </c>
      <c r="S52" s="4">
        <f t="shared" si="21"/>
        <v>0</v>
      </c>
      <c r="T52">
        <v>18.14</v>
      </c>
      <c r="U52" s="4">
        <f t="shared" si="22"/>
        <v>0</v>
      </c>
      <c r="V52">
        <v>96.24</v>
      </c>
      <c r="W52" s="4">
        <f t="shared" si="23"/>
        <v>0</v>
      </c>
      <c r="X52">
        <v>99.55</v>
      </c>
      <c r="Y52" s="4">
        <f t="shared" si="24"/>
        <v>0</v>
      </c>
      <c r="Z52">
        <v>70.489999999999995</v>
      </c>
      <c r="AA52" s="4">
        <f t="shared" si="25"/>
        <v>0</v>
      </c>
      <c r="AB52" s="4">
        <v>121.32</v>
      </c>
      <c r="AC52" s="4">
        <f t="shared" si="26"/>
        <v>0</v>
      </c>
      <c r="AD52" s="4">
        <v>60.93</v>
      </c>
      <c r="AE52" s="4">
        <f t="shared" si="27"/>
        <v>0</v>
      </c>
    </row>
    <row r="53" spans="1:31" x14ac:dyDescent="0.25">
      <c r="A53" t="s">
        <v>101</v>
      </c>
      <c r="B53" s="3">
        <v>43.56</v>
      </c>
      <c r="C53" s="4">
        <f t="shared" si="14"/>
        <v>0</v>
      </c>
      <c r="D53">
        <v>7.6</v>
      </c>
      <c r="E53" s="4">
        <f t="shared" si="15"/>
        <v>0</v>
      </c>
      <c r="F53">
        <v>43.13</v>
      </c>
      <c r="G53" s="4">
        <f t="shared" si="16"/>
        <v>0</v>
      </c>
      <c r="H53">
        <v>45.03</v>
      </c>
      <c r="I53" s="4">
        <f t="shared" si="17"/>
        <v>0</v>
      </c>
      <c r="J53">
        <v>33.72</v>
      </c>
      <c r="K53" s="4">
        <f t="shared" si="18"/>
        <v>0</v>
      </c>
      <c r="L53" s="4">
        <v>61.19</v>
      </c>
      <c r="M53" s="4">
        <f t="shared" si="19"/>
        <v>0</v>
      </c>
      <c r="N53">
        <v>34.43</v>
      </c>
      <c r="O53" s="4">
        <f t="shared" si="20"/>
        <v>0</v>
      </c>
      <c r="Q53" t="s">
        <v>95</v>
      </c>
      <c r="R53" s="3">
        <v>89.13</v>
      </c>
      <c r="S53" s="4">
        <f t="shared" si="21"/>
        <v>0</v>
      </c>
      <c r="T53">
        <v>14.79</v>
      </c>
      <c r="U53" s="4">
        <f t="shared" si="22"/>
        <v>0</v>
      </c>
      <c r="V53">
        <v>88.35</v>
      </c>
      <c r="W53" s="4">
        <f t="shared" si="23"/>
        <v>0</v>
      </c>
      <c r="X53">
        <v>93.26</v>
      </c>
      <c r="Y53" s="4">
        <f t="shared" si="24"/>
        <v>0</v>
      </c>
      <c r="Z53">
        <v>59.1</v>
      </c>
      <c r="AA53" s="4">
        <f t="shared" si="25"/>
        <v>0</v>
      </c>
      <c r="AB53" s="4">
        <v>102.96</v>
      </c>
      <c r="AC53" s="4">
        <f t="shared" si="26"/>
        <v>0</v>
      </c>
      <c r="AD53" s="4">
        <v>50.04</v>
      </c>
      <c r="AE53" s="4">
        <f t="shared" si="27"/>
        <v>0</v>
      </c>
    </row>
    <row r="54" spans="1:31" x14ac:dyDescent="0.25">
      <c r="A54" t="s">
        <v>102</v>
      </c>
      <c r="B54" s="3">
        <v>50.15</v>
      </c>
      <c r="C54" s="4">
        <f t="shared" si="14"/>
        <v>0</v>
      </c>
      <c r="D54">
        <v>10.99</v>
      </c>
      <c r="E54" s="4">
        <f t="shared" si="15"/>
        <v>0</v>
      </c>
      <c r="F54">
        <v>49.91</v>
      </c>
      <c r="G54" s="4">
        <f t="shared" si="16"/>
        <v>0</v>
      </c>
      <c r="H54">
        <v>51.11</v>
      </c>
      <c r="I54" s="4">
        <f t="shared" si="17"/>
        <v>0</v>
      </c>
      <c r="J54">
        <v>36.54</v>
      </c>
      <c r="K54" s="4">
        <f t="shared" si="18"/>
        <v>0</v>
      </c>
      <c r="L54" s="4">
        <v>64.59</v>
      </c>
      <c r="M54" s="4">
        <f t="shared" si="19"/>
        <v>0</v>
      </c>
      <c r="N54" s="4">
        <v>37.85</v>
      </c>
      <c r="O54" s="4">
        <f t="shared" si="20"/>
        <v>0</v>
      </c>
      <c r="Q54" t="s">
        <v>96</v>
      </c>
      <c r="R54" s="3">
        <v>88.43</v>
      </c>
      <c r="S54" s="4">
        <f t="shared" si="21"/>
        <v>0</v>
      </c>
      <c r="T54">
        <v>14.75</v>
      </c>
      <c r="U54" s="4">
        <f t="shared" si="22"/>
        <v>0</v>
      </c>
      <c r="V54">
        <v>87.19</v>
      </c>
      <c r="W54" s="4">
        <f t="shared" si="23"/>
        <v>0</v>
      </c>
      <c r="X54">
        <v>91.97</v>
      </c>
      <c r="Y54" s="4">
        <f t="shared" si="24"/>
        <v>0</v>
      </c>
      <c r="Z54">
        <v>61.51</v>
      </c>
      <c r="AA54" s="4">
        <f t="shared" si="25"/>
        <v>0</v>
      </c>
      <c r="AB54" s="4">
        <v>109.64</v>
      </c>
      <c r="AC54" s="4">
        <f t="shared" si="26"/>
        <v>0</v>
      </c>
      <c r="AD54" s="4">
        <v>53.26</v>
      </c>
      <c r="AE54" s="4">
        <f t="shared" si="27"/>
        <v>0</v>
      </c>
    </row>
    <row r="55" spans="1:31" x14ac:dyDescent="0.25">
      <c r="A55" t="s">
        <v>70</v>
      </c>
      <c r="B55" s="3">
        <v>52.09</v>
      </c>
      <c r="C55" s="4">
        <f t="shared" si="14"/>
        <v>0</v>
      </c>
      <c r="D55">
        <v>10.029999999999999</v>
      </c>
      <c r="E55" s="4">
        <f t="shared" si="15"/>
        <v>0</v>
      </c>
      <c r="F55">
        <v>51.6</v>
      </c>
      <c r="G55" s="4">
        <f t="shared" si="16"/>
        <v>0</v>
      </c>
      <c r="H55">
        <v>54.07</v>
      </c>
      <c r="I55" s="4">
        <f t="shared" si="17"/>
        <v>0</v>
      </c>
      <c r="J55">
        <v>38.11</v>
      </c>
      <c r="K55" s="4">
        <f t="shared" si="18"/>
        <v>0</v>
      </c>
      <c r="L55" s="4">
        <v>56.83</v>
      </c>
      <c r="M55" s="4">
        <f t="shared" si="19"/>
        <v>0</v>
      </c>
      <c r="N55" s="4">
        <v>34.04</v>
      </c>
      <c r="O55" s="4">
        <f t="shared" si="20"/>
        <v>0</v>
      </c>
      <c r="Q55" t="s">
        <v>91</v>
      </c>
      <c r="R55" s="3">
        <v>95.09</v>
      </c>
      <c r="S55" s="4">
        <f t="shared" si="21"/>
        <v>0</v>
      </c>
      <c r="T55">
        <v>30.79</v>
      </c>
      <c r="U55" s="4">
        <f t="shared" si="22"/>
        <v>0</v>
      </c>
      <c r="V55">
        <v>94.42</v>
      </c>
      <c r="W55" s="4">
        <f t="shared" si="23"/>
        <v>0</v>
      </c>
      <c r="X55">
        <v>97.37</v>
      </c>
      <c r="Y55" s="4">
        <f t="shared" si="24"/>
        <v>0</v>
      </c>
      <c r="Z55">
        <v>69.03</v>
      </c>
      <c r="AA55" s="4">
        <f t="shared" si="25"/>
        <v>0</v>
      </c>
      <c r="AB55" s="4">
        <v>126.78</v>
      </c>
      <c r="AC55" s="4">
        <f t="shared" si="26"/>
        <v>0</v>
      </c>
      <c r="AD55" s="4">
        <v>51.88</v>
      </c>
      <c r="AE55" s="4">
        <f t="shared" si="27"/>
        <v>0</v>
      </c>
    </row>
    <row r="56" spans="1:31" x14ac:dyDescent="0.25">
      <c r="A56" t="s">
        <v>10</v>
      </c>
      <c r="B56" s="3">
        <v>21.74</v>
      </c>
      <c r="C56" s="4">
        <f t="shared" si="14"/>
        <v>0</v>
      </c>
      <c r="D56">
        <v>1.37</v>
      </c>
      <c r="E56" s="4">
        <f t="shared" si="15"/>
        <v>0</v>
      </c>
      <c r="F56">
        <v>20.7</v>
      </c>
      <c r="G56" s="4">
        <f t="shared" si="16"/>
        <v>0</v>
      </c>
      <c r="H56">
        <v>21.89</v>
      </c>
      <c r="I56" s="4">
        <f t="shared" si="17"/>
        <v>0</v>
      </c>
      <c r="J56">
        <v>16.260000000000002</v>
      </c>
      <c r="K56" s="4">
        <f t="shared" si="18"/>
        <v>0</v>
      </c>
      <c r="L56" s="4">
        <v>33.380000000000003</v>
      </c>
      <c r="M56" s="4">
        <f t="shared" si="19"/>
        <v>0</v>
      </c>
      <c r="N56" s="4">
        <v>12.7</v>
      </c>
      <c r="O56" s="4">
        <f t="shared" si="20"/>
        <v>0</v>
      </c>
      <c r="Q56" s="1"/>
      <c r="R56" s="1"/>
      <c r="S56" s="1"/>
      <c r="U56" s="1"/>
      <c r="W56" s="1"/>
      <c r="Y56" s="1"/>
      <c r="AA56" s="1"/>
      <c r="AC56" s="1"/>
      <c r="AE56" s="1"/>
    </row>
    <row r="57" spans="1:31" x14ac:dyDescent="0.25">
      <c r="A57" t="s">
        <v>142</v>
      </c>
      <c r="B57" s="3">
        <v>42.15</v>
      </c>
      <c r="C57" s="4">
        <f t="shared" si="14"/>
        <v>0</v>
      </c>
      <c r="D57">
        <v>3.62</v>
      </c>
      <c r="E57" s="4">
        <f t="shared" si="15"/>
        <v>0</v>
      </c>
      <c r="F57">
        <v>38.5</v>
      </c>
      <c r="G57" s="4">
        <f t="shared" si="16"/>
        <v>0</v>
      </c>
      <c r="H57">
        <v>42.58</v>
      </c>
      <c r="I57" s="4">
        <f t="shared" si="17"/>
        <v>0</v>
      </c>
      <c r="J57">
        <v>23.49</v>
      </c>
      <c r="K57" s="4">
        <f t="shared" si="18"/>
        <v>0</v>
      </c>
      <c r="L57" s="4">
        <v>46.54</v>
      </c>
      <c r="M57" s="4">
        <f t="shared" si="19"/>
        <v>0</v>
      </c>
      <c r="N57" s="4">
        <v>22.14</v>
      </c>
      <c r="O57" s="4">
        <f t="shared" si="20"/>
        <v>0</v>
      </c>
      <c r="Q57" s="9" t="s">
        <v>164</v>
      </c>
      <c r="S57" s="3">
        <v>81</v>
      </c>
      <c r="U57" s="3">
        <v>12</v>
      </c>
      <c r="W57" s="3">
        <v>76.5</v>
      </c>
      <c r="Y57" s="3">
        <v>86.900897301687351</v>
      </c>
      <c r="AA57" s="3">
        <v>53</v>
      </c>
      <c r="AC57" s="3">
        <v>98</v>
      </c>
      <c r="AE57" s="3">
        <v>48.029356996076814</v>
      </c>
    </row>
    <row r="58" spans="1:31" x14ac:dyDescent="0.25">
      <c r="A58" t="s">
        <v>151</v>
      </c>
      <c r="B58" s="3">
        <v>42.93</v>
      </c>
      <c r="C58" s="4">
        <f t="shared" si="14"/>
        <v>0</v>
      </c>
      <c r="D58">
        <v>5.75</v>
      </c>
      <c r="E58" s="4">
        <f t="shared" si="15"/>
        <v>0</v>
      </c>
      <c r="F58">
        <v>40.950000000000003</v>
      </c>
      <c r="G58" s="4">
        <f t="shared" si="16"/>
        <v>0</v>
      </c>
      <c r="H58">
        <v>43.72</v>
      </c>
      <c r="I58" s="4">
        <f t="shared" si="17"/>
        <v>0</v>
      </c>
      <c r="J58">
        <v>35.49</v>
      </c>
      <c r="K58" s="4">
        <f t="shared" si="18"/>
        <v>0</v>
      </c>
      <c r="L58" s="4">
        <v>63.04</v>
      </c>
      <c r="M58" s="4">
        <f t="shared" si="19"/>
        <v>0</v>
      </c>
      <c r="N58" s="4">
        <v>30.15</v>
      </c>
      <c r="O58" s="4">
        <f t="shared" si="20"/>
        <v>0</v>
      </c>
      <c r="Q58" s="11" t="s">
        <v>165</v>
      </c>
      <c r="R58" s="1"/>
      <c r="S58" s="1">
        <f>SUM(C2:C61)+SUM(S2:S55)</f>
        <v>13</v>
      </c>
      <c r="U58" s="1">
        <f>SUM(E2:E61)+SUM(U2:U55)</f>
        <v>30</v>
      </c>
      <c r="W58" s="1">
        <f>SUM(G2:G61)+SUM(W2:W55)</f>
        <v>13</v>
      </c>
      <c r="Y58" s="1">
        <f>SUM(I2:I61)+SUM(Y2:Y55)</f>
        <v>15</v>
      </c>
      <c r="AA58" s="1">
        <f>SUM(K2:K61)+SUM(AA2:AA55)</f>
        <v>27</v>
      </c>
      <c r="AC58" s="1">
        <f>SUM(M2:M61)+SUM(AC2:AC55)</f>
        <v>27</v>
      </c>
      <c r="AE58" s="1">
        <f>SUM(O2:O61)+SUM(AE2:AE55)</f>
        <v>21</v>
      </c>
    </row>
    <row r="59" spans="1:31" x14ac:dyDescent="0.25">
      <c r="A59" t="s">
        <v>152</v>
      </c>
      <c r="B59" s="3">
        <v>62.12</v>
      </c>
      <c r="C59" s="4">
        <f t="shared" si="14"/>
        <v>0</v>
      </c>
      <c r="D59">
        <v>14</v>
      </c>
      <c r="E59" s="4">
        <f t="shared" si="15"/>
        <v>1</v>
      </c>
      <c r="F59">
        <v>58.57</v>
      </c>
      <c r="G59" s="4">
        <f t="shared" si="16"/>
        <v>0</v>
      </c>
      <c r="H59">
        <v>62.64</v>
      </c>
      <c r="I59" s="4">
        <f t="shared" si="17"/>
        <v>0</v>
      </c>
      <c r="J59">
        <v>63.96</v>
      </c>
      <c r="K59" s="4">
        <f t="shared" si="18"/>
        <v>1</v>
      </c>
      <c r="L59" s="4">
        <v>121.32</v>
      </c>
      <c r="M59" s="4">
        <f t="shared" si="19"/>
        <v>1</v>
      </c>
      <c r="N59" s="4">
        <v>48.99</v>
      </c>
      <c r="O59" s="4">
        <f t="shared" si="20"/>
        <v>1</v>
      </c>
    </row>
    <row r="60" spans="1:31" x14ac:dyDescent="0.25">
      <c r="A60" t="s">
        <v>153</v>
      </c>
      <c r="B60" s="3">
        <v>48.06</v>
      </c>
      <c r="C60" s="4">
        <f t="shared" si="14"/>
        <v>0</v>
      </c>
      <c r="D60">
        <v>6.75</v>
      </c>
      <c r="E60" s="4">
        <f t="shared" si="15"/>
        <v>0</v>
      </c>
      <c r="F60">
        <v>47.71</v>
      </c>
      <c r="G60" s="4">
        <f t="shared" si="16"/>
        <v>0</v>
      </c>
      <c r="H60">
        <v>47.93</v>
      </c>
      <c r="I60" s="4">
        <f t="shared" si="17"/>
        <v>0</v>
      </c>
      <c r="J60">
        <v>43.28</v>
      </c>
      <c r="K60" s="4">
        <f t="shared" si="18"/>
        <v>0</v>
      </c>
      <c r="L60" s="4">
        <v>80.19</v>
      </c>
      <c r="M60" s="4">
        <f t="shared" si="19"/>
        <v>0</v>
      </c>
      <c r="N60" s="4">
        <v>36.729999999999997</v>
      </c>
      <c r="O60" s="4">
        <f t="shared" si="20"/>
        <v>0</v>
      </c>
    </row>
    <row r="61" spans="1:31" x14ac:dyDescent="0.25">
      <c r="A61" t="s">
        <v>154</v>
      </c>
      <c r="B61" s="3">
        <v>140.21</v>
      </c>
      <c r="C61" s="4">
        <f t="shared" si="14"/>
        <v>1</v>
      </c>
      <c r="D61">
        <v>17.489999999999998</v>
      </c>
      <c r="E61" s="4">
        <f t="shared" si="15"/>
        <v>1</v>
      </c>
      <c r="F61">
        <v>140.13999999999999</v>
      </c>
      <c r="G61" s="4">
        <f t="shared" si="16"/>
        <v>1</v>
      </c>
      <c r="H61">
        <v>143.21</v>
      </c>
      <c r="I61" s="4">
        <f t="shared" si="17"/>
        <v>1</v>
      </c>
      <c r="J61">
        <v>140.82</v>
      </c>
      <c r="K61" s="4">
        <f t="shared" si="18"/>
        <v>1</v>
      </c>
      <c r="L61" s="4">
        <v>272.38</v>
      </c>
      <c r="M61" s="4">
        <f t="shared" si="19"/>
        <v>1</v>
      </c>
      <c r="N61" s="4">
        <v>103.2</v>
      </c>
      <c r="O61" s="4">
        <f t="shared" si="20"/>
        <v>1</v>
      </c>
    </row>
    <row r="62" spans="1:31" x14ac:dyDescent="0.25">
      <c r="B62" s="4"/>
      <c r="C62" s="4"/>
    </row>
    <row r="122" spans="1:3" x14ac:dyDescent="0.25">
      <c r="A122" s="1"/>
      <c r="B122" s="5"/>
      <c r="C122" s="5"/>
    </row>
    <row r="123" spans="1:3" x14ac:dyDescent="0.25">
      <c r="B123" s="8"/>
      <c r="C123" s="8"/>
    </row>
    <row r="124" spans="1:3" x14ac:dyDescent="0.25">
      <c r="B124" s="8"/>
      <c r="C124" s="8"/>
    </row>
    <row r="125" spans="1:3" x14ac:dyDescent="0.25">
      <c r="B125" s="8"/>
      <c r="C125" s="8"/>
    </row>
    <row r="126" spans="1:3" x14ac:dyDescent="0.25">
      <c r="B126" s="8"/>
      <c r="C126" s="8"/>
    </row>
    <row r="127" spans="1:3" x14ac:dyDescent="0.25">
      <c r="B127" s="8"/>
      <c r="C127" s="8"/>
    </row>
    <row r="128" spans="1:3" x14ac:dyDescent="0.25">
      <c r="B128" s="8"/>
      <c r="C128" s="8"/>
    </row>
    <row r="129" spans="2:3" x14ac:dyDescent="0.25">
      <c r="B129" s="8"/>
      <c r="C129" s="8"/>
    </row>
    <row r="130" spans="2:3" x14ac:dyDescent="0.25">
      <c r="B130" s="8"/>
      <c r="C130" s="8"/>
    </row>
    <row r="131" spans="2:3" x14ac:dyDescent="0.25">
      <c r="B131" s="8"/>
      <c r="C131" s="8"/>
    </row>
    <row r="132" spans="2:3" x14ac:dyDescent="0.25">
      <c r="B132" s="8"/>
      <c r="C132" s="8"/>
    </row>
    <row r="133" spans="2:3" x14ac:dyDescent="0.25">
      <c r="B133" s="8"/>
      <c r="C133" s="8"/>
    </row>
    <row r="134" spans="2:3" x14ac:dyDescent="0.25">
      <c r="B134" s="8"/>
      <c r="C134" s="8"/>
    </row>
    <row r="135" spans="2:3" x14ac:dyDescent="0.25">
      <c r="B135" s="8"/>
      <c r="C135" s="8"/>
    </row>
    <row r="136" spans="2:3" x14ac:dyDescent="0.25">
      <c r="B136" s="8"/>
      <c r="C136" s="8"/>
    </row>
    <row r="137" spans="2:3" x14ac:dyDescent="0.25">
      <c r="B137" s="8"/>
      <c r="C137" s="8"/>
    </row>
    <row r="138" spans="2:3" x14ac:dyDescent="0.25">
      <c r="B138" s="8"/>
      <c r="C138" s="8"/>
    </row>
    <row r="139" spans="2:3" x14ac:dyDescent="0.25">
      <c r="B139" s="8"/>
      <c r="C139" s="8"/>
    </row>
    <row r="140" spans="2:3" x14ac:dyDescent="0.25">
      <c r="B140" s="8"/>
      <c r="C140" s="8"/>
    </row>
    <row r="141" spans="2:3" x14ac:dyDescent="0.25">
      <c r="B141" s="8"/>
      <c r="C141" s="8"/>
    </row>
    <row r="142" spans="2:3" x14ac:dyDescent="0.25">
      <c r="B142" s="8"/>
      <c r="C142" s="8"/>
    </row>
    <row r="143" spans="2:3" x14ac:dyDescent="0.25">
      <c r="B143" s="8"/>
      <c r="C143" s="8"/>
    </row>
    <row r="144" spans="2:3" x14ac:dyDescent="0.25">
      <c r="B144" s="8"/>
      <c r="C144" s="8"/>
    </row>
    <row r="145" spans="2:3" x14ac:dyDescent="0.25">
      <c r="B145" s="8"/>
      <c r="C145" s="8"/>
    </row>
    <row r="146" spans="2:3" x14ac:dyDescent="0.25">
      <c r="B146" s="8"/>
      <c r="C146" s="8"/>
    </row>
    <row r="147" spans="2:3" x14ac:dyDescent="0.25">
      <c r="B147" s="8"/>
      <c r="C147" s="8"/>
    </row>
    <row r="148" spans="2:3" x14ac:dyDescent="0.25">
      <c r="B148" s="8"/>
      <c r="C148" s="8"/>
    </row>
    <row r="149" spans="2:3" x14ac:dyDescent="0.25">
      <c r="B149" s="8"/>
      <c r="C149" s="8"/>
    </row>
    <row r="150" spans="2:3" x14ac:dyDescent="0.25">
      <c r="B150" s="8"/>
      <c r="C150" s="8"/>
    </row>
    <row r="151" spans="2:3" x14ac:dyDescent="0.25">
      <c r="B151" s="8"/>
      <c r="C151" s="8"/>
    </row>
    <row r="152" spans="2:3" x14ac:dyDescent="0.25">
      <c r="B152" s="8"/>
      <c r="C152" s="8"/>
    </row>
    <row r="153" spans="2:3" x14ac:dyDescent="0.25">
      <c r="B153" s="8"/>
      <c r="C153" s="8"/>
    </row>
    <row r="154" spans="2:3" x14ac:dyDescent="0.25">
      <c r="B154" s="8"/>
      <c r="C154" s="8"/>
    </row>
    <row r="155" spans="2:3" x14ac:dyDescent="0.25">
      <c r="B155" s="8"/>
      <c r="C155" s="8"/>
    </row>
    <row r="156" spans="2:3" x14ac:dyDescent="0.25">
      <c r="B156" s="8"/>
      <c r="C156" s="8"/>
    </row>
    <row r="157" spans="2:3" x14ac:dyDescent="0.25">
      <c r="B157" s="8"/>
      <c r="C157" s="8"/>
    </row>
    <row r="158" spans="2:3" x14ac:dyDescent="0.25">
      <c r="B158" s="8"/>
      <c r="C158" s="8"/>
    </row>
    <row r="159" spans="2:3" x14ac:dyDescent="0.25">
      <c r="B159" s="8"/>
      <c r="C159" s="8"/>
    </row>
    <row r="160" spans="2:3" x14ac:dyDescent="0.25">
      <c r="B160" s="8"/>
      <c r="C160" s="8"/>
    </row>
    <row r="161" spans="2:3" x14ac:dyDescent="0.25">
      <c r="B161" s="8"/>
      <c r="C161" s="8"/>
    </row>
    <row r="162" spans="2:3" x14ac:dyDescent="0.25">
      <c r="B162" s="8"/>
      <c r="C162" s="8"/>
    </row>
    <row r="163" spans="2:3" x14ac:dyDescent="0.25">
      <c r="B163" s="8"/>
      <c r="C163" s="8"/>
    </row>
    <row r="164" spans="2:3" x14ac:dyDescent="0.25">
      <c r="B164" s="8"/>
      <c r="C164" s="8"/>
    </row>
    <row r="165" spans="2:3" x14ac:dyDescent="0.25">
      <c r="B165" s="8"/>
      <c r="C165" s="8"/>
    </row>
    <row r="166" spans="2:3" x14ac:dyDescent="0.25">
      <c r="B166" s="8"/>
      <c r="C166" s="8"/>
    </row>
    <row r="167" spans="2:3" x14ac:dyDescent="0.25">
      <c r="B167" s="8"/>
      <c r="C167" s="8"/>
    </row>
    <row r="168" spans="2:3" x14ac:dyDescent="0.25">
      <c r="B168" s="8"/>
      <c r="C168" s="8"/>
    </row>
    <row r="169" spans="2:3" x14ac:dyDescent="0.25">
      <c r="B169" s="8"/>
      <c r="C169" s="8"/>
    </row>
    <row r="170" spans="2:3" x14ac:dyDescent="0.25">
      <c r="B170" s="8"/>
      <c r="C170" s="8"/>
    </row>
    <row r="171" spans="2:3" x14ac:dyDescent="0.25">
      <c r="B171" s="8"/>
      <c r="C171" s="8"/>
    </row>
    <row r="172" spans="2:3" x14ac:dyDescent="0.25">
      <c r="B172" s="8"/>
      <c r="C172" s="8"/>
    </row>
    <row r="173" spans="2:3" x14ac:dyDescent="0.25">
      <c r="B173" s="8"/>
      <c r="C173" s="8"/>
    </row>
    <row r="174" spans="2:3" x14ac:dyDescent="0.25">
      <c r="B174" s="8"/>
      <c r="C174" s="8"/>
    </row>
    <row r="175" spans="2:3" x14ac:dyDescent="0.25">
      <c r="B175" s="8"/>
      <c r="C175" s="8"/>
    </row>
    <row r="176" spans="2:3" x14ac:dyDescent="0.25">
      <c r="B176" s="8"/>
      <c r="C176" s="8"/>
    </row>
    <row r="177" spans="1:3" x14ac:dyDescent="0.25">
      <c r="B177" s="8"/>
      <c r="C177" s="8"/>
    </row>
    <row r="178" spans="1:3" x14ac:dyDescent="0.25">
      <c r="B178" s="8"/>
      <c r="C178" s="8"/>
    </row>
    <row r="179" spans="1:3" x14ac:dyDescent="0.25">
      <c r="B179" s="8"/>
      <c r="C179" s="8"/>
    </row>
    <row r="180" spans="1:3" x14ac:dyDescent="0.25">
      <c r="B180" s="8"/>
      <c r="C180" s="8"/>
    </row>
    <row r="181" spans="1:3" x14ac:dyDescent="0.25">
      <c r="B181" s="8"/>
      <c r="C181" s="8"/>
    </row>
    <row r="182" spans="1:3" x14ac:dyDescent="0.25">
      <c r="B182" s="8"/>
      <c r="C182" s="8"/>
    </row>
    <row r="183" spans="1:3" x14ac:dyDescent="0.25">
      <c r="B183" s="8"/>
      <c r="C183" s="8"/>
    </row>
    <row r="185" spans="1:3" x14ac:dyDescent="0.25">
      <c r="A185" s="1"/>
      <c r="B185" s="5"/>
      <c r="C185" s="5"/>
    </row>
    <row r="186" spans="1:3" x14ac:dyDescent="0.25">
      <c r="A186" s="2"/>
      <c r="B186" s="8"/>
      <c r="C186" s="8"/>
    </row>
    <row r="187" spans="1:3" x14ac:dyDescent="0.25">
      <c r="A187" s="2"/>
      <c r="B187" s="8"/>
      <c r="C187" s="8"/>
    </row>
    <row r="188" spans="1:3" x14ac:dyDescent="0.25">
      <c r="A188" s="2"/>
      <c r="B188" s="8"/>
      <c r="C188" s="8"/>
    </row>
    <row r="189" spans="1:3" x14ac:dyDescent="0.25">
      <c r="A189" s="2"/>
      <c r="B189" s="8"/>
      <c r="C189" s="8"/>
    </row>
    <row r="190" spans="1:3" x14ac:dyDescent="0.25">
      <c r="A190" s="2"/>
      <c r="B190" s="8"/>
      <c r="C190" s="8"/>
    </row>
    <row r="191" spans="1:3" x14ac:dyDescent="0.25">
      <c r="A191" s="2"/>
      <c r="B191" s="8"/>
      <c r="C191" s="8"/>
    </row>
    <row r="192" spans="1:3" x14ac:dyDescent="0.25">
      <c r="A192" s="2"/>
      <c r="B192" s="8"/>
      <c r="C192" s="8"/>
    </row>
    <row r="193" spans="1:3" x14ac:dyDescent="0.25">
      <c r="A193" s="2"/>
      <c r="B193" s="8"/>
      <c r="C193" s="8"/>
    </row>
    <row r="194" spans="1:3" x14ac:dyDescent="0.25">
      <c r="A194" s="2"/>
      <c r="B194" s="8"/>
      <c r="C194" s="8"/>
    </row>
    <row r="195" spans="1:3" x14ac:dyDescent="0.25">
      <c r="A195" s="2"/>
      <c r="B195" s="8"/>
      <c r="C195" s="8"/>
    </row>
    <row r="196" spans="1:3" x14ac:dyDescent="0.25">
      <c r="A196" s="2"/>
      <c r="B196" s="8"/>
      <c r="C196" s="8"/>
    </row>
    <row r="197" spans="1:3" x14ac:dyDescent="0.25">
      <c r="B197" s="8"/>
      <c r="C197" s="8"/>
    </row>
    <row r="198" spans="1:3" x14ac:dyDescent="0.25">
      <c r="B198" s="8"/>
      <c r="C198" s="8"/>
    </row>
    <row r="199" spans="1:3" x14ac:dyDescent="0.25">
      <c r="B199" s="8"/>
      <c r="C199" s="8"/>
    </row>
    <row r="200" spans="1:3" x14ac:dyDescent="0.25">
      <c r="A200" s="2"/>
      <c r="B200" s="8"/>
      <c r="C200" s="8"/>
    </row>
    <row r="201" spans="1:3" x14ac:dyDescent="0.25">
      <c r="B201" s="8"/>
      <c r="C201" s="8"/>
    </row>
    <row r="202" spans="1:3" x14ac:dyDescent="0.25">
      <c r="B202" s="8"/>
      <c r="C202" s="8"/>
    </row>
    <row r="203" spans="1:3" x14ac:dyDescent="0.25">
      <c r="B203" s="8"/>
      <c r="C203" s="8"/>
    </row>
    <row r="204" spans="1:3" x14ac:dyDescent="0.25">
      <c r="B204" s="8"/>
      <c r="C204" s="8"/>
    </row>
    <row r="205" spans="1:3" x14ac:dyDescent="0.25">
      <c r="B205" s="8"/>
      <c r="C205" s="8"/>
    </row>
    <row r="206" spans="1:3" x14ac:dyDescent="0.25">
      <c r="B206" s="8"/>
      <c r="C206" s="8"/>
    </row>
    <row r="207" spans="1:3" x14ac:dyDescent="0.25">
      <c r="B207" s="8"/>
      <c r="C207" s="8"/>
    </row>
    <row r="208" spans="1:3" x14ac:dyDescent="0.25">
      <c r="B208" s="8"/>
      <c r="C208" s="8"/>
    </row>
    <row r="209" spans="2:3" x14ac:dyDescent="0.25">
      <c r="B209" s="8"/>
      <c r="C209" s="8"/>
    </row>
    <row r="210" spans="2:3" x14ac:dyDescent="0.25">
      <c r="B210" s="8"/>
      <c r="C210" s="8"/>
    </row>
    <row r="211" spans="2:3" x14ac:dyDescent="0.25">
      <c r="B211" s="8"/>
      <c r="C211" s="8"/>
    </row>
    <row r="212" spans="2:3" x14ac:dyDescent="0.25">
      <c r="B212" s="8"/>
      <c r="C212" s="8"/>
    </row>
    <row r="213" spans="2:3" x14ac:dyDescent="0.25">
      <c r="B213" s="8"/>
      <c r="C213" s="8"/>
    </row>
    <row r="214" spans="2:3" x14ac:dyDescent="0.25">
      <c r="B214" s="8"/>
      <c r="C214" s="8"/>
    </row>
    <row r="215" spans="2:3" x14ac:dyDescent="0.25">
      <c r="B215" s="8"/>
      <c r="C215" s="8"/>
    </row>
    <row r="216" spans="2:3" x14ac:dyDescent="0.25">
      <c r="B216" s="8"/>
      <c r="C216" s="8"/>
    </row>
    <row r="217" spans="2:3" x14ac:dyDescent="0.25">
      <c r="B217" s="8"/>
      <c r="C217" s="8"/>
    </row>
    <row r="218" spans="2:3" x14ac:dyDescent="0.25">
      <c r="B218" s="8"/>
      <c r="C218" s="8"/>
    </row>
    <row r="219" spans="2:3" x14ac:dyDescent="0.25">
      <c r="B219" s="8"/>
      <c r="C219" s="8"/>
    </row>
    <row r="220" spans="2:3" x14ac:dyDescent="0.25">
      <c r="B220" s="8"/>
      <c r="C220" s="8"/>
    </row>
    <row r="221" spans="2:3" x14ac:dyDescent="0.25">
      <c r="B221" s="8"/>
      <c r="C221" s="8"/>
    </row>
    <row r="222" spans="2:3" x14ac:dyDescent="0.25">
      <c r="B222" s="8"/>
      <c r="C222" s="8"/>
    </row>
    <row r="223" spans="2:3" x14ac:dyDescent="0.25">
      <c r="B223" s="8"/>
      <c r="C223" s="8"/>
    </row>
    <row r="224" spans="2:3" x14ac:dyDescent="0.25">
      <c r="B224" s="8"/>
      <c r="C224" s="8"/>
    </row>
    <row r="225" spans="2:3" x14ac:dyDescent="0.25">
      <c r="B225" s="8"/>
      <c r="C225" s="8"/>
    </row>
    <row r="226" spans="2:3" x14ac:dyDescent="0.25">
      <c r="B226" s="8"/>
      <c r="C226" s="8"/>
    </row>
    <row r="227" spans="2:3" x14ac:dyDescent="0.25">
      <c r="B227" s="8"/>
      <c r="C227" s="8"/>
    </row>
    <row r="228" spans="2:3" x14ac:dyDescent="0.25">
      <c r="B228" s="8"/>
      <c r="C228" s="8"/>
    </row>
    <row r="229" spans="2:3" x14ac:dyDescent="0.25">
      <c r="B229" s="8"/>
      <c r="C229" s="8"/>
    </row>
    <row r="230" spans="2:3" x14ac:dyDescent="0.25">
      <c r="B230" s="8"/>
      <c r="C230" s="8"/>
    </row>
    <row r="231" spans="2:3" x14ac:dyDescent="0.25">
      <c r="B231" s="8"/>
      <c r="C231" s="8"/>
    </row>
    <row r="232" spans="2:3" x14ac:dyDescent="0.25">
      <c r="B232" s="8"/>
      <c r="C232" s="8"/>
    </row>
    <row r="233" spans="2:3" x14ac:dyDescent="0.25">
      <c r="B233" s="8"/>
      <c r="C233" s="8"/>
    </row>
    <row r="234" spans="2:3" x14ac:dyDescent="0.25">
      <c r="B234" s="8"/>
      <c r="C234" s="8"/>
    </row>
    <row r="235" spans="2:3" x14ac:dyDescent="0.25">
      <c r="B235" s="8"/>
      <c r="C235" s="8"/>
    </row>
    <row r="236" spans="2:3" x14ac:dyDescent="0.25">
      <c r="B236" s="8"/>
      <c r="C236" s="8"/>
    </row>
    <row r="237" spans="2:3" x14ac:dyDescent="0.25">
      <c r="B237" s="8"/>
      <c r="C237" s="8"/>
    </row>
    <row r="238" spans="2:3" x14ac:dyDescent="0.25">
      <c r="B238" s="8"/>
      <c r="C238" s="8"/>
    </row>
    <row r="239" spans="2:3" x14ac:dyDescent="0.25">
      <c r="B239" s="8"/>
      <c r="C239" s="8"/>
    </row>
    <row r="240" spans="2:3" x14ac:dyDescent="0.25">
      <c r="B240" s="8"/>
      <c r="C240" s="8"/>
    </row>
    <row r="241" spans="2:3" x14ac:dyDescent="0.25">
      <c r="B241" s="8"/>
      <c r="C241" s="8"/>
    </row>
    <row r="242" spans="2:3" x14ac:dyDescent="0.25">
      <c r="B242" s="8"/>
      <c r="C242" s="8"/>
    </row>
    <row r="243" spans="2:3" x14ac:dyDescent="0.25">
      <c r="B243" s="8"/>
      <c r="C243" s="8"/>
    </row>
    <row r="244" spans="2:3" x14ac:dyDescent="0.25">
      <c r="B244" s="8"/>
      <c r="C244" s="8"/>
    </row>
    <row r="246" spans="2:3" x14ac:dyDescent="0.25">
      <c r="B246" s="10"/>
      <c r="C246" s="10"/>
    </row>
    <row r="248" spans="2:3" x14ac:dyDescent="0.25">
      <c r="B248" s="8"/>
      <c r="C248" s="8"/>
    </row>
    <row r="250" spans="2:3" x14ac:dyDescent="0.25">
      <c r="B250" s="5"/>
      <c r="C250" s="5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0"/>
  <sheetViews>
    <sheetView topLeftCell="Q1" zoomScaleNormal="100" workbookViewId="0">
      <selection activeCell="X56" sqref="X56"/>
    </sheetView>
  </sheetViews>
  <sheetFormatPr defaultColWidth="11.42578125" defaultRowHeight="15" x14ac:dyDescent="0.25"/>
  <cols>
    <col min="1" max="1" width="31.5703125" customWidth="1"/>
    <col min="2" max="2" width="8.7109375" bestFit="1" customWidth="1"/>
    <col min="3" max="3" width="5.85546875" bestFit="1" customWidth="1"/>
    <col min="4" max="4" width="12" bestFit="1" customWidth="1"/>
    <col min="5" max="5" width="5.85546875" bestFit="1" customWidth="1"/>
    <col min="6" max="6" width="12.140625" bestFit="1" customWidth="1"/>
    <col min="7" max="7" width="5.85546875" bestFit="1" customWidth="1"/>
    <col min="8" max="8" width="12.42578125" bestFit="1" customWidth="1"/>
    <col min="9" max="9" width="5.85546875" bestFit="1" customWidth="1"/>
    <col min="10" max="10" width="11" bestFit="1" customWidth="1"/>
    <col min="11" max="11" width="5.85546875" bestFit="1" customWidth="1"/>
    <col min="12" max="12" width="8.7109375" style="4" bestFit="1" customWidth="1"/>
    <col min="13" max="13" width="5.85546875" style="4" bestFit="1" customWidth="1"/>
    <col min="14" max="14" width="16" bestFit="1" customWidth="1"/>
    <col min="15" max="15" width="5.85546875" bestFit="1" customWidth="1"/>
    <col min="16" max="16" width="14.42578125" customWidth="1"/>
    <col min="17" max="17" width="35.28515625" customWidth="1"/>
    <col min="18" max="18" width="8.7109375" bestFit="1" customWidth="1"/>
    <col min="19" max="19" width="5.85546875" bestFit="1" customWidth="1"/>
    <col min="20" max="20" width="12" bestFit="1" customWidth="1"/>
    <col min="21" max="21" width="6" bestFit="1" customWidth="1"/>
    <col min="22" max="22" width="12.140625" bestFit="1" customWidth="1"/>
    <col min="23" max="23" width="5.85546875" bestFit="1" customWidth="1"/>
    <col min="24" max="24" width="12.42578125" bestFit="1" customWidth="1"/>
    <col min="25" max="25" width="5.85546875" bestFit="1" customWidth="1"/>
    <col min="26" max="26" width="11" bestFit="1" customWidth="1"/>
    <col min="27" max="27" width="5.85546875" bestFit="1" customWidth="1"/>
    <col min="28" max="28" width="8.7109375" style="4" bestFit="1" customWidth="1"/>
    <col min="29" max="29" width="5.85546875" bestFit="1" customWidth="1"/>
    <col min="30" max="30" width="16" bestFit="1" customWidth="1"/>
    <col min="31" max="31" width="6" bestFit="1" customWidth="1"/>
  </cols>
  <sheetData>
    <row r="1" spans="1:31" x14ac:dyDescent="0.25">
      <c r="A1" s="1" t="s">
        <v>32</v>
      </c>
      <c r="B1" s="5" t="s">
        <v>166</v>
      </c>
      <c r="C1" s="5" t="s">
        <v>188</v>
      </c>
      <c r="D1" s="5" t="s">
        <v>183</v>
      </c>
      <c r="E1" s="5" t="s">
        <v>188</v>
      </c>
      <c r="F1" s="5" t="s">
        <v>184</v>
      </c>
      <c r="G1" s="5" t="s">
        <v>188</v>
      </c>
      <c r="H1" s="5" t="s">
        <v>185</v>
      </c>
      <c r="I1" s="5" t="s">
        <v>188</v>
      </c>
      <c r="J1" s="5" t="s">
        <v>186</v>
      </c>
      <c r="K1" s="5" t="s">
        <v>188</v>
      </c>
      <c r="L1" s="5" t="s">
        <v>187</v>
      </c>
      <c r="M1" s="5" t="s">
        <v>188</v>
      </c>
      <c r="N1" s="5" t="s">
        <v>189</v>
      </c>
      <c r="O1" s="5" t="s">
        <v>188</v>
      </c>
      <c r="P1" s="5"/>
      <c r="Q1" s="1" t="s">
        <v>18</v>
      </c>
      <c r="R1" s="5" t="s">
        <v>166</v>
      </c>
      <c r="S1" s="5" t="s">
        <v>188</v>
      </c>
      <c r="T1" s="5" t="s">
        <v>183</v>
      </c>
      <c r="U1" s="5" t="s">
        <v>188</v>
      </c>
      <c r="V1" s="5" t="s">
        <v>184</v>
      </c>
      <c r="W1" s="5" t="s">
        <v>188</v>
      </c>
      <c r="X1" s="5" t="s">
        <v>185</v>
      </c>
      <c r="Y1" s="5" t="s">
        <v>188</v>
      </c>
      <c r="Z1" s="5" t="s">
        <v>186</v>
      </c>
      <c r="AA1" s="5" t="s">
        <v>188</v>
      </c>
      <c r="AB1" s="5" t="s">
        <v>187</v>
      </c>
      <c r="AC1" s="5" t="s">
        <v>188</v>
      </c>
      <c r="AD1" s="5" t="s">
        <v>189</v>
      </c>
      <c r="AE1" s="5" t="s">
        <v>188</v>
      </c>
    </row>
    <row r="2" spans="1:31" x14ac:dyDescent="0.25">
      <c r="A2" t="s">
        <v>7</v>
      </c>
      <c r="B2">
        <v>66.52</v>
      </c>
      <c r="C2" s="4">
        <f t="shared" ref="C2:C65" si="0">IF(B2&lt;S$75,0,1)</f>
        <v>0</v>
      </c>
      <c r="D2">
        <v>14.39</v>
      </c>
      <c r="E2" s="4">
        <f t="shared" ref="E2:E65" si="1">IF(D2&lt;U$75,0,1)</f>
        <v>1</v>
      </c>
      <c r="F2">
        <v>66.150000000000006</v>
      </c>
      <c r="G2" s="4">
        <f t="shared" ref="G2:G65" si="2">IF(F2&lt;W$75,0,1)</f>
        <v>0</v>
      </c>
      <c r="H2">
        <v>68.489999999999995</v>
      </c>
      <c r="I2" s="4">
        <f t="shared" ref="I2:I65" si="3">IF(H2&lt;Y$75,0,1)</f>
        <v>0</v>
      </c>
      <c r="J2">
        <v>44.66</v>
      </c>
      <c r="K2" s="4">
        <f t="shared" ref="K2:K65" si="4">IF(J2&lt;AA$75,0,1)</f>
        <v>0</v>
      </c>
      <c r="L2" s="4">
        <v>82.29</v>
      </c>
      <c r="M2" s="4">
        <f t="shared" ref="M2:M65" si="5">IF(L2&lt;AC$75,0,1)</f>
        <v>0</v>
      </c>
      <c r="N2" s="4">
        <v>35.79</v>
      </c>
      <c r="O2" s="4">
        <f t="shared" ref="O2:O65" si="6">IF(N2&lt;AE$75,0,1)</f>
        <v>0</v>
      </c>
      <c r="Q2" s="12" t="s">
        <v>156</v>
      </c>
      <c r="R2" s="4">
        <v>77.599999999999994</v>
      </c>
      <c r="S2" s="4">
        <f t="shared" ref="S2:S65" si="7">IF(R2&lt;S$75,1,0)</f>
        <v>1</v>
      </c>
      <c r="T2" s="4">
        <v>9.27</v>
      </c>
      <c r="U2" s="4">
        <f t="shared" ref="U2:U65" si="8">IF(T2&lt;U$75,1,0)</f>
        <v>1</v>
      </c>
      <c r="V2" s="4">
        <v>77.14</v>
      </c>
      <c r="W2" s="4">
        <f t="shared" ref="W2:W65" si="9">IF(V2&lt;W$75,1,0)</f>
        <v>0</v>
      </c>
      <c r="X2" s="4">
        <v>80.16</v>
      </c>
      <c r="Y2" s="4">
        <f t="shared" ref="Y2:Y65" si="10">IF(X2&lt;Y$75,1,0)</f>
        <v>1</v>
      </c>
      <c r="Z2" s="4">
        <v>48</v>
      </c>
      <c r="AA2" s="4">
        <f t="shared" ref="AA2:AA65" si="11">IF(Z2&lt;AA$75,1,0)</f>
        <v>1</v>
      </c>
      <c r="AB2" s="4">
        <v>88.25</v>
      </c>
      <c r="AC2" s="4">
        <f t="shared" ref="AC2:AC65" si="12">IF(AB2&lt;AC$75,1,0)</f>
        <v>1</v>
      </c>
      <c r="AD2" s="4">
        <v>41.81</v>
      </c>
      <c r="AE2" s="4">
        <f t="shared" ref="AE2:AE65" si="13">IF(AD2&lt;AE$75,1,0)</f>
        <v>1</v>
      </c>
    </row>
    <row r="3" spans="1:31" x14ac:dyDescent="0.25">
      <c r="A3" t="s">
        <v>85</v>
      </c>
      <c r="B3">
        <v>70.39</v>
      </c>
      <c r="C3" s="4">
        <f t="shared" si="0"/>
        <v>0</v>
      </c>
      <c r="D3">
        <v>11.71</v>
      </c>
      <c r="E3" s="4">
        <f t="shared" si="1"/>
        <v>0</v>
      </c>
      <c r="F3">
        <v>70.2</v>
      </c>
      <c r="G3" s="4">
        <f t="shared" si="2"/>
        <v>0</v>
      </c>
      <c r="H3">
        <v>72.08</v>
      </c>
      <c r="I3" s="4">
        <f t="shared" si="3"/>
        <v>0</v>
      </c>
      <c r="J3">
        <v>54.16</v>
      </c>
      <c r="K3" s="4">
        <f t="shared" si="4"/>
        <v>0</v>
      </c>
      <c r="L3" s="4">
        <v>97.56</v>
      </c>
      <c r="M3" s="4">
        <f t="shared" si="5"/>
        <v>0</v>
      </c>
      <c r="N3" s="4">
        <v>46.06</v>
      </c>
      <c r="O3" s="4">
        <f t="shared" si="6"/>
        <v>0</v>
      </c>
      <c r="Q3" s="2" t="s">
        <v>114</v>
      </c>
      <c r="R3" s="4">
        <v>81.53</v>
      </c>
      <c r="S3" s="4">
        <f t="shared" si="7"/>
        <v>0</v>
      </c>
      <c r="T3">
        <v>12.46</v>
      </c>
      <c r="U3" s="4">
        <f t="shared" si="8"/>
        <v>0</v>
      </c>
      <c r="V3">
        <v>80.680000000000007</v>
      </c>
      <c r="W3" s="4">
        <f t="shared" si="9"/>
        <v>0</v>
      </c>
      <c r="X3">
        <v>84.74</v>
      </c>
      <c r="Y3" s="4">
        <f t="shared" si="10"/>
        <v>0</v>
      </c>
      <c r="Z3">
        <v>64.540000000000006</v>
      </c>
      <c r="AA3" s="4">
        <f t="shared" si="11"/>
        <v>1</v>
      </c>
      <c r="AB3" s="4">
        <v>133.80000000000001</v>
      </c>
      <c r="AC3" s="4">
        <f t="shared" si="12"/>
        <v>0</v>
      </c>
      <c r="AD3" s="4">
        <v>51.87</v>
      </c>
      <c r="AE3" s="4">
        <f t="shared" si="13"/>
        <v>0</v>
      </c>
    </row>
    <row r="4" spans="1:31" x14ac:dyDescent="0.25">
      <c r="A4" t="s">
        <v>145</v>
      </c>
      <c r="B4">
        <v>40.4</v>
      </c>
      <c r="C4" s="4">
        <f t="shared" si="0"/>
        <v>0</v>
      </c>
      <c r="D4">
        <v>14.79</v>
      </c>
      <c r="E4" s="4">
        <f t="shared" si="1"/>
        <v>1</v>
      </c>
      <c r="F4">
        <v>37.67</v>
      </c>
      <c r="G4" s="4">
        <f t="shared" si="2"/>
        <v>0</v>
      </c>
      <c r="H4">
        <v>41.21</v>
      </c>
      <c r="I4" s="4">
        <f t="shared" si="3"/>
        <v>0</v>
      </c>
      <c r="J4">
        <v>31.45</v>
      </c>
      <c r="K4" s="4">
        <f t="shared" si="4"/>
        <v>0</v>
      </c>
      <c r="L4" s="4">
        <v>73.290000000000006</v>
      </c>
      <c r="M4" s="4">
        <f t="shared" si="5"/>
        <v>0</v>
      </c>
      <c r="N4" s="4">
        <v>20.86</v>
      </c>
      <c r="O4" s="4">
        <f t="shared" si="6"/>
        <v>0</v>
      </c>
      <c r="Q4" s="2" t="s">
        <v>115</v>
      </c>
      <c r="R4" s="4">
        <v>47.9</v>
      </c>
      <c r="S4" s="4">
        <f t="shared" si="7"/>
        <v>1</v>
      </c>
      <c r="T4">
        <v>4.33</v>
      </c>
      <c r="U4" s="4">
        <f t="shared" si="8"/>
        <v>1</v>
      </c>
      <c r="V4">
        <v>47.11</v>
      </c>
      <c r="W4" s="4">
        <f t="shared" si="9"/>
        <v>1</v>
      </c>
      <c r="X4">
        <v>48.49</v>
      </c>
      <c r="Y4" s="4">
        <f t="shared" si="10"/>
        <v>1</v>
      </c>
      <c r="Z4">
        <v>43.12</v>
      </c>
      <c r="AA4" s="4">
        <f t="shared" si="11"/>
        <v>1</v>
      </c>
      <c r="AB4" s="4">
        <v>76.989999999999995</v>
      </c>
      <c r="AC4" s="4">
        <f t="shared" si="12"/>
        <v>1</v>
      </c>
      <c r="AD4" s="4">
        <v>37.43</v>
      </c>
      <c r="AE4" s="4">
        <f t="shared" si="13"/>
        <v>1</v>
      </c>
    </row>
    <row r="5" spans="1:31" x14ac:dyDescent="0.25">
      <c r="A5" t="s">
        <v>146</v>
      </c>
      <c r="B5">
        <v>46.22</v>
      </c>
      <c r="C5" s="4">
        <f t="shared" si="0"/>
        <v>0</v>
      </c>
      <c r="D5">
        <v>6.12</v>
      </c>
      <c r="E5" s="4">
        <f t="shared" si="1"/>
        <v>0</v>
      </c>
      <c r="F5">
        <v>44.46</v>
      </c>
      <c r="G5" s="4">
        <f t="shared" si="2"/>
        <v>0</v>
      </c>
      <c r="H5">
        <v>44.73</v>
      </c>
      <c r="I5" s="4">
        <f t="shared" si="3"/>
        <v>0</v>
      </c>
      <c r="J5">
        <v>29.83</v>
      </c>
      <c r="K5" s="4">
        <f t="shared" si="4"/>
        <v>0</v>
      </c>
      <c r="L5" s="4">
        <v>54.97</v>
      </c>
      <c r="M5" s="4">
        <f t="shared" si="5"/>
        <v>0</v>
      </c>
      <c r="N5" s="4">
        <v>30.01</v>
      </c>
      <c r="O5" s="4">
        <f t="shared" si="6"/>
        <v>0</v>
      </c>
      <c r="Q5" s="2" t="s">
        <v>116</v>
      </c>
      <c r="R5" s="4">
        <v>109.02</v>
      </c>
      <c r="S5" s="4">
        <f t="shared" si="7"/>
        <v>0</v>
      </c>
      <c r="T5">
        <v>20.46</v>
      </c>
      <c r="U5" s="4">
        <f t="shared" si="8"/>
        <v>0</v>
      </c>
      <c r="V5">
        <v>108.64</v>
      </c>
      <c r="W5" s="4">
        <f t="shared" si="9"/>
        <v>0</v>
      </c>
      <c r="X5">
        <v>113.23</v>
      </c>
      <c r="Y5" s="4">
        <f t="shared" si="10"/>
        <v>0</v>
      </c>
      <c r="Z5">
        <v>84.5</v>
      </c>
      <c r="AA5" s="4">
        <f t="shared" si="11"/>
        <v>0</v>
      </c>
      <c r="AB5" s="4">
        <v>165.73</v>
      </c>
      <c r="AC5" s="4">
        <f t="shared" si="12"/>
        <v>0</v>
      </c>
      <c r="AD5" s="4">
        <v>64.319999999999993</v>
      </c>
      <c r="AE5" s="4">
        <f t="shared" si="13"/>
        <v>0</v>
      </c>
    </row>
    <row r="6" spans="1:31" x14ac:dyDescent="0.25">
      <c r="A6" t="s">
        <v>147</v>
      </c>
      <c r="B6">
        <v>48.06</v>
      </c>
      <c r="C6" s="4">
        <f t="shared" si="0"/>
        <v>0</v>
      </c>
      <c r="D6">
        <v>5.69</v>
      </c>
      <c r="E6" s="4">
        <f t="shared" si="1"/>
        <v>0</v>
      </c>
      <c r="F6">
        <v>47.69</v>
      </c>
      <c r="G6" s="4">
        <f t="shared" si="2"/>
        <v>0</v>
      </c>
      <c r="H6">
        <v>49.32</v>
      </c>
      <c r="I6" s="4">
        <f t="shared" si="3"/>
        <v>0</v>
      </c>
      <c r="J6">
        <v>36.46</v>
      </c>
      <c r="K6" s="4">
        <f t="shared" si="4"/>
        <v>0</v>
      </c>
      <c r="L6" s="4">
        <v>73.23</v>
      </c>
      <c r="M6" s="4">
        <f t="shared" si="5"/>
        <v>0</v>
      </c>
      <c r="N6" s="4">
        <v>38.409999999999997</v>
      </c>
      <c r="O6" s="4">
        <f t="shared" si="6"/>
        <v>0</v>
      </c>
      <c r="Q6" s="2" t="s">
        <v>117</v>
      </c>
      <c r="R6" s="4">
        <v>87.17</v>
      </c>
      <c r="S6" s="4">
        <f t="shared" si="7"/>
        <v>0</v>
      </c>
      <c r="T6">
        <v>12.16</v>
      </c>
      <c r="U6" s="4">
        <f t="shared" si="8"/>
        <v>1</v>
      </c>
      <c r="V6">
        <v>86.08</v>
      </c>
      <c r="W6" s="4">
        <f t="shared" si="9"/>
        <v>0</v>
      </c>
      <c r="X6">
        <v>90.73</v>
      </c>
      <c r="Y6" s="4">
        <f t="shared" si="10"/>
        <v>0</v>
      </c>
      <c r="Z6">
        <v>69.53</v>
      </c>
      <c r="AA6" s="4">
        <f t="shared" si="11"/>
        <v>0</v>
      </c>
      <c r="AB6" s="4">
        <v>138.72999999999999</v>
      </c>
      <c r="AC6" s="4">
        <f t="shared" si="12"/>
        <v>0</v>
      </c>
      <c r="AD6" s="4">
        <v>49.1</v>
      </c>
      <c r="AE6" s="4">
        <f t="shared" si="13"/>
        <v>0</v>
      </c>
    </row>
    <row r="7" spans="1:31" x14ac:dyDescent="0.25">
      <c r="A7" t="s">
        <v>148</v>
      </c>
      <c r="B7">
        <v>54.79</v>
      </c>
      <c r="C7" s="4">
        <f t="shared" si="0"/>
        <v>0</v>
      </c>
      <c r="D7">
        <v>5.32</v>
      </c>
      <c r="E7" s="4">
        <f t="shared" si="1"/>
        <v>0</v>
      </c>
      <c r="F7">
        <v>54.18</v>
      </c>
      <c r="G7" s="4">
        <f t="shared" si="2"/>
        <v>0</v>
      </c>
      <c r="H7">
        <v>56.08</v>
      </c>
      <c r="I7" s="4">
        <f t="shared" si="3"/>
        <v>0</v>
      </c>
      <c r="J7">
        <v>28.87</v>
      </c>
      <c r="K7" s="4">
        <f t="shared" si="4"/>
        <v>0</v>
      </c>
      <c r="L7" s="4">
        <v>55.66</v>
      </c>
      <c r="M7" s="4">
        <f t="shared" si="5"/>
        <v>0</v>
      </c>
      <c r="N7" s="4">
        <v>23.69</v>
      </c>
      <c r="O7" s="4">
        <f t="shared" si="6"/>
        <v>0</v>
      </c>
      <c r="Q7" s="2" t="s">
        <v>118</v>
      </c>
      <c r="R7" s="4">
        <v>71.319999999999993</v>
      </c>
      <c r="S7" s="4">
        <f t="shared" si="7"/>
        <v>1</v>
      </c>
      <c r="T7">
        <v>8.6</v>
      </c>
      <c r="U7" s="4">
        <f t="shared" si="8"/>
        <v>1</v>
      </c>
      <c r="V7">
        <v>70.45</v>
      </c>
      <c r="W7" s="4">
        <f t="shared" si="9"/>
        <v>1</v>
      </c>
      <c r="X7">
        <v>72.94</v>
      </c>
      <c r="Y7" s="4">
        <f t="shared" si="10"/>
        <v>1</v>
      </c>
      <c r="Z7">
        <v>53.19</v>
      </c>
      <c r="AA7" s="4">
        <f t="shared" si="11"/>
        <v>1</v>
      </c>
      <c r="AB7" s="4">
        <v>103.86</v>
      </c>
      <c r="AC7" s="4">
        <f t="shared" si="12"/>
        <v>0</v>
      </c>
      <c r="AD7" s="4">
        <v>41.52</v>
      </c>
      <c r="AE7" s="4">
        <f t="shared" si="13"/>
        <v>1</v>
      </c>
    </row>
    <row r="8" spans="1:31" x14ac:dyDescent="0.25">
      <c r="A8" t="s">
        <v>149</v>
      </c>
      <c r="B8">
        <v>71.180000000000007</v>
      </c>
      <c r="C8" s="4">
        <f t="shared" si="0"/>
        <v>0</v>
      </c>
      <c r="D8">
        <v>13.21</v>
      </c>
      <c r="E8" s="4">
        <f t="shared" si="1"/>
        <v>1</v>
      </c>
      <c r="F8">
        <v>70.349999999999994</v>
      </c>
      <c r="G8" s="4">
        <f t="shared" si="2"/>
        <v>0</v>
      </c>
      <c r="H8">
        <v>68.27</v>
      </c>
      <c r="I8" s="4">
        <f t="shared" si="3"/>
        <v>0</v>
      </c>
      <c r="J8">
        <v>48.42</v>
      </c>
      <c r="K8" s="4">
        <f t="shared" si="4"/>
        <v>0</v>
      </c>
      <c r="L8" s="4">
        <v>89.16</v>
      </c>
      <c r="M8" s="4">
        <f t="shared" si="5"/>
        <v>0</v>
      </c>
      <c r="N8" s="4">
        <v>45</v>
      </c>
      <c r="O8" s="4">
        <f t="shared" si="6"/>
        <v>0</v>
      </c>
      <c r="Q8" s="2" t="s">
        <v>119</v>
      </c>
      <c r="R8" s="4">
        <v>85.16</v>
      </c>
      <c r="S8" s="4">
        <f t="shared" si="7"/>
        <v>0</v>
      </c>
      <c r="T8">
        <v>13.29</v>
      </c>
      <c r="U8" s="4">
        <f t="shared" si="8"/>
        <v>0</v>
      </c>
      <c r="V8">
        <v>84.62</v>
      </c>
      <c r="W8" s="4">
        <f t="shared" si="9"/>
        <v>0</v>
      </c>
      <c r="X8">
        <v>87.36</v>
      </c>
      <c r="Y8" s="4">
        <f t="shared" si="10"/>
        <v>0</v>
      </c>
      <c r="Z8">
        <v>49.34</v>
      </c>
      <c r="AA8" s="4">
        <f t="shared" si="11"/>
        <v>1</v>
      </c>
      <c r="AB8" s="4">
        <v>102.32</v>
      </c>
      <c r="AC8" s="4">
        <f t="shared" si="12"/>
        <v>0</v>
      </c>
      <c r="AD8" s="4">
        <v>44.67</v>
      </c>
      <c r="AE8" s="4">
        <f t="shared" si="13"/>
        <v>1</v>
      </c>
    </row>
    <row r="9" spans="1:31" x14ac:dyDescent="0.25">
      <c r="A9" t="s">
        <v>150</v>
      </c>
      <c r="B9">
        <v>49.51</v>
      </c>
      <c r="C9" s="4">
        <f t="shared" si="0"/>
        <v>0</v>
      </c>
      <c r="D9">
        <v>11.14</v>
      </c>
      <c r="E9" s="4">
        <f t="shared" si="1"/>
        <v>0</v>
      </c>
      <c r="F9">
        <v>48.91</v>
      </c>
      <c r="G9" s="4">
        <f t="shared" si="2"/>
        <v>0</v>
      </c>
      <c r="H9">
        <v>44.16</v>
      </c>
      <c r="I9" s="4">
        <f t="shared" si="3"/>
        <v>0</v>
      </c>
      <c r="J9">
        <v>45.08</v>
      </c>
      <c r="K9" s="4">
        <f t="shared" si="4"/>
        <v>0</v>
      </c>
      <c r="L9" s="4">
        <v>81.03</v>
      </c>
      <c r="M9" s="4">
        <f t="shared" si="5"/>
        <v>0</v>
      </c>
      <c r="N9" s="4">
        <v>43.87</v>
      </c>
      <c r="O9" s="4">
        <f t="shared" si="6"/>
        <v>0</v>
      </c>
      <c r="Q9" s="2" t="s">
        <v>49</v>
      </c>
      <c r="R9" s="4">
        <v>99.45</v>
      </c>
      <c r="S9" s="4">
        <f t="shared" si="7"/>
        <v>0</v>
      </c>
      <c r="T9">
        <v>16.559999999999999</v>
      </c>
      <c r="U9" s="4">
        <f t="shared" si="8"/>
        <v>0</v>
      </c>
      <c r="V9">
        <v>99.07</v>
      </c>
      <c r="W9" s="4">
        <f t="shared" si="9"/>
        <v>0</v>
      </c>
      <c r="X9">
        <v>102.34</v>
      </c>
      <c r="Y9" s="4">
        <f t="shared" si="10"/>
        <v>0</v>
      </c>
      <c r="Z9">
        <v>83.63</v>
      </c>
      <c r="AA9" s="4">
        <f t="shared" si="11"/>
        <v>0</v>
      </c>
      <c r="AB9" s="4">
        <v>152.66</v>
      </c>
      <c r="AC9" s="4">
        <f t="shared" si="12"/>
        <v>0</v>
      </c>
      <c r="AD9" s="4">
        <v>79.44</v>
      </c>
      <c r="AE9" s="4">
        <f t="shared" si="13"/>
        <v>0</v>
      </c>
    </row>
    <row r="10" spans="1:31" x14ac:dyDescent="0.25">
      <c r="A10" t="s">
        <v>6</v>
      </c>
      <c r="B10" s="4">
        <v>67.680000000000007</v>
      </c>
      <c r="C10" s="4">
        <f t="shared" si="0"/>
        <v>0</v>
      </c>
      <c r="D10">
        <v>18.64</v>
      </c>
      <c r="E10" s="4">
        <f t="shared" si="1"/>
        <v>1</v>
      </c>
      <c r="F10">
        <v>66.05</v>
      </c>
      <c r="G10" s="4">
        <f t="shared" si="2"/>
        <v>0</v>
      </c>
      <c r="H10">
        <v>68.59</v>
      </c>
      <c r="I10" s="4">
        <f t="shared" si="3"/>
        <v>0</v>
      </c>
      <c r="J10">
        <v>45.48</v>
      </c>
      <c r="K10" s="4">
        <f t="shared" si="4"/>
        <v>0</v>
      </c>
      <c r="L10" s="4">
        <v>82.94</v>
      </c>
      <c r="M10" s="4">
        <f t="shared" si="5"/>
        <v>0</v>
      </c>
      <c r="N10">
        <v>36.5</v>
      </c>
      <c r="O10" s="4">
        <f t="shared" si="6"/>
        <v>0</v>
      </c>
      <c r="Q10" s="2" t="s">
        <v>62</v>
      </c>
      <c r="R10" s="4">
        <v>125.81</v>
      </c>
      <c r="S10" s="4">
        <f t="shared" si="7"/>
        <v>0</v>
      </c>
      <c r="T10">
        <v>27.55</v>
      </c>
      <c r="U10" s="4">
        <f t="shared" si="8"/>
        <v>0</v>
      </c>
      <c r="V10">
        <v>124.94</v>
      </c>
      <c r="W10" s="4">
        <f t="shared" si="9"/>
        <v>0</v>
      </c>
      <c r="X10">
        <v>124.11</v>
      </c>
      <c r="Y10" s="4">
        <f t="shared" si="10"/>
        <v>0</v>
      </c>
      <c r="Z10">
        <v>91.56</v>
      </c>
      <c r="AA10" s="4">
        <f t="shared" si="11"/>
        <v>0</v>
      </c>
      <c r="AB10" s="4">
        <v>170.8</v>
      </c>
      <c r="AC10" s="4">
        <f t="shared" si="12"/>
        <v>0</v>
      </c>
      <c r="AD10" s="4">
        <v>75.95</v>
      </c>
      <c r="AE10" s="4">
        <f t="shared" si="13"/>
        <v>0</v>
      </c>
    </row>
    <row r="11" spans="1:31" x14ac:dyDescent="0.25">
      <c r="A11" t="s">
        <v>52</v>
      </c>
      <c r="B11" s="4">
        <v>39.97</v>
      </c>
      <c r="C11" s="4">
        <f t="shared" si="0"/>
        <v>0</v>
      </c>
      <c r="D11">
        <v>4.0199999999999996</v>
      </c>
      <c r="E11" s="4">
        <f t="shared" si="1"/>
        <v>0</v>
      </c>
      <c r="F11">
        <v>39.369999999999997</v>
      </c>
      <c r="G11" s="4">
        <f t="shared" si="2"/>
        <v>0</v>
      </c>
      <c r="H11">
        <v>40.4</v>
      </c>
      <c r="I11" s="4">
        <f t="shared" si="3"/>
        <v>0</v>
      </c>
      <c r="J11">
        <v>27.48</v>
      </c>
      <c r="K11" s="4">
        <f t="shared" si="4"/>
        <v>0</v>
      </c>
      <c r="L11" s="4">
        <v>53.93</v>
      </c>
      <c r="M11" s="4">
        <f t="shared" si="5"/>
        <v>0</v>
      </c>
      <c r="N11" s="4">
        <v>27.27</v>
      </c>
      <c r="O11" s="4">
        <f t="shared" si="6"/>
        <v>0</v>
      </c>
      <c r="Q11" s="2" t="s">
        <v>88</v>
      </c>
      <c r="R11" s="4">
        <v>100.92</v>
      </c>
      <c r="S11" s="4">
        <f t="shared" si="7"/>
        <v>0</v>
      </c>
      <c r="T11">
        <v>11.94</v>
      </c>
      <c r="U11" s="4">
        <f t="shared" si="8"/>
        <v>1</v>
      </c>
      <c r="V11">
        <v>100.22</v>
      </c>
      <c r="W11" s="4">
        <f t="shared" si="9"/>
        <v>0</v>
      </c>
      <c r="X11">
        <v>105.37</v>
      </c>
      <c r="Y11" s="4">
        <f t="shared" si="10"/>
        <v>0</v>
      </c>
      <c r="Z11">
        <v>85</v>
      </c>
      <c r="AA11" s="4">
        <f t="shared" si="11"/>
        <v>0</v>
      </c>
      <c r="AB11" s="4">
        <v>154.75</v>
      </c>
      <c r="AC11" s="4">
        <f t="shared" si="12"/>
        <v>0</v>
      </c>
      <c r="AD11" s="4">
        <v>70.040000000000006</v>
      </c>
      <c r="AE11" s="4">
        <f t="shared" si="13"/>
        <v>0</v>
      </c>
    </row>
    <row r="12" spans="1:31" x14ac:dyDescent="0.25">
      <c r="A12" t="s">
        <v>53</v>
      </c>
      <c r="B12" s="4">
        <v>61.82</v>
      </c>
      <c r="C12" s="4">
        <f t="shared" si="0"/>
        <v>0</v>
      </c>
      <c r="D12">
        <v>7.01</v>
      </c>
      <c r="E12" s="4">
        <f t="shared" si="1"/>
        <v>0</v>
      </c>
      <c r="F12">
        <v>61.54</v>
      </c>
      <c r="G12" s="4">
        <f t="shared" si="2"/>
        <v>0</v>
      </c>
      <c r="H12">
        <v>64.91</v>
      </c>
      <c r="I12" s="4">
        <f t="shared" si="3"/>
        <v>0</v>
      </c>
      <c r="J12">
        <v>45.94</v>
      </c>
      <c r="K12" s="4">
        <f t="shared" si="4"/>
        <v>0</v>
      </c>
      <c r="L12" s="4">
        <v>83</v>
      </c>
      <c r="M12" s="4">
        <f t="shared" si="5"/>
        <v>0</v>
      </c>
      <c r="N12" s="4">
        <v>39.36</v>
      </c>
      <c r="O12" s="4">
        <f t="shared" si="6"/>
        <v>0</v>
      </c>
      <c r="Q12" s="2" t="s">
        <v>177</v>
      </c>
      <c r="R12" s="4">
        <v>120.22</v>
      </c>
      <c r="S12" s="4">
        <f t="shared" si="7"/>
        <v>0</v>
      </c>
      <c r="T12">
        <v>35.840000000000003</v>
      </c>
      <c r="U12" s="4">
        <f t="shared" si="8"/>
        <v>0</v>
      </c>
      <c r="V12">
        <v>119</v>
      </c>
      <c r="W12" s="4">
        <f t="shared" si="9"/>
        <v>0</v>
      </c>
      <c r="X12">
        <v>121.67</v>
      </c>
      <c r="Y12" s="4">
        <f t="shared" si="10"/>
        <v>0</v>
      </c>
      <c r="Z12">
        <v>143.02000000000001</v>
      </c>
      <c r="AA12" s="4">
        <f t="shared" si="11"/>
        <v>0</v>
      </c>
      <c r="AB12" s="4">
        <v>247.37</v>
      </c>
      <c r="AC12" s="4">
        <f t="shared" si="12"/>
        <v>0</v>
      </c>
      <c r="AD12" s="4">
        <v>108.24</v>
      </c>
      <c r="AE12" s="4">
        <f t="shared" si="13"/>
        <v>0</v>
      </c>
    </row>
    <row r="13" spans="1:31" x14ac:dyDescent="0.25">
      <c r="A13" t="s">
        <v>89</v>
      </c>
      <c r="B13" s="4">
        <v>37.18</v>
      </c>
      <c r="C13" s="4">
        <f t="shared" si="0"/>
        <v>0</v>
      </c>
      <c r="D13">
        <v>2.12</v>
      </c>
      <c r="E13" s="4">
        <f t="shared" si="1"/>
        <v>0</v>
      </c>
      <c r="F13">
        <v>36.92</v>
      </c>
      <c r="G13" s="4">
        <f t="shared" si="2"/>
        <v>0</v>
      </c>
      <c r="H13">
        <v>37.76</v>
      </c>
      <c r="I13" s="4">
        <f t="shared" si="3"/>
        <v>0</v>
      </c>
      <c r="J13">
        <v>27.92</v>
      </c>
      <c r="K13" s="4">
        <f t="shared" si="4"/>
        <v>0</v>
      </c>
      <c r="L13" s="4">
        <v>51.1</v>
      </c>
      <c r="M13" s="4">
        <f t="shared" si="5"/>
        <v>0</v>
      </c>
      <c r="N13" s="4">
        <v>21.87</v>
      </c>
      <c r="O13" s="4">
        <f t="shared" si="6"/>
        <v>0</v>
      </c>
      <c r="Q13" t="s">
        <v>31</v>
      </c>
      <c r="R13" s="3">
        <v>105.51</v>
      </c>
      <c r="S13" s="4">
        <f t="shared" si="7"/>
        <v>0</v>
      </c>
      <c r="T13">
        <v>18.920000000000002</v>
      </c>
      <c r="U13" s="4">
        <f t="shared" si="8"/>
        <v>0</v>
      </c>
      <c r="V13">
        <v>105.24</v>
      </c>
      <c r="W13" s="4">
        <f t="shared" si="9"/>
        <v>0</v>
      </c>
      <c r="X13">
        <v>107.94</v>
      </c>
      <c r="Y13" s="4">
        <f t="shared" si="10"/>
        <v>0</v>
      </c>
      <c r="Z13">
        <v>83.78</v>
      </c>
      <c r="AA13" s="4">
        <f t="shared" si="11"/>
        <v>0</v>
      </c>
      <c r="AB13" s="4">
        <v>156.56</v>
      </c>
      <c r="AC13" s="4">
        <f t="shared" si="12"/>
        <v>0</v>
      </c>
      <c r="AD13">
        <v>70.5</v>
      </c>
      <c r="AE13" s="4">
        <f t="shared" si="13"/>
        <v>0</v>
      </c>
    </row>
    <row r="14" spans="1:31" x14ac:dyDescent="0.25">
      <c r="A14" t="s">
        <v>130</v>
      </c>
      <c r="B14" s="4">
        <v>20.309999999999999</v>
      </c>
      <c r="C14" s="4">
        <f t="shared" si="0"/>
        <v>0</v>
      </c>
      <c r="D14">
        <v>1.53</v>
      </c>
      <c r="E14" s="4">
        <f t="shared" si="1"/>
        <v>0</v>
      </c>
      <c r="F14">
        <v>20.059999999999999</v>
      </c>
      <c r="G14" s="4">
        <f t="shared" si="2"/>
        <v>0</v>
      </c>
      <c r="H14">
        <v>20.56</v>
      </c>
      <c r="I14" s="4">
        <f t="shared" si="3"/>
        <v>0</v>
      </c>
      <c r="J14">
        <v>7.47</v>
      </c>
      <c r="K14" s="4">
        <f t="shared" si="4"/>
        <v>0</v>
      </c>
      <c r="L14" s="4">
        <v>12.53</v>
      </c>
      <c r="M14" s="4">
        <f t="shared" si="5"/>
        <v>0</v>
      </c>
      <c r="N14" s="4">
        <v>9.36</v>
      </c>
      <c r="O14" s="4">
        <f t="shared" si="6"/>
        <v>0</v>
      </c>
      <c r="Q14" t="s">
        <v>33</v>
      </c>
      <c r="R14" s="4">
        <v>116.68</v>
      </c>
      <c r="S14" s="4">
        <f t="shared" si="7"/>
        <v>0</v>
      </c>
      <c r="T14">
        <v>8.3000000000000007</v>
      </c>
      <c r="U14" s="4">
        <f t="shared" si="8"/>
        <v>1</v>
      </c>
      <c r="V14">
        <v>116.18</v>
      </c>
      <c r="W14" s="4">
        <f t="shared" si="9"/>
        <v>0</v>
      </c>
      <c r="X14">
        <v>118.96</v>
      </c>
      <c r="Y14" s="4">
        <f t="shared" si="10"/>
        <v>0</v>
      </c>
      <c r="Z14">
        <v>96.96</v>
      </c>
      <c r="AA14" s="4">
        <f t="shared" si="11"/>
        <v>0</v>
      </c>
      <c r="AB14" s="4">
        <v>186.63</v>
      </c>
      <c r="AC14" s="4">
        <f t="shared" si="12"/>
        <v>0</v>
      </c>
      <c r="AD14">
        <v>76.53</v>
      </c>
      <c r="AE14" s="4">
        <f t="shared" si="13"/>
        <v>0</v>
      </c>
    </row>
    <row r="15" spans="1:31" x14ac:dyDescent="0.25">
      <c r="A15" t="s">
        <v>131</v>
      </c>
      <c r="B15" s="4">
        <v>63.98</v>
      </c>
      <c r="C15" s="4">
        <f t="shared" si="0"/>
        <v>0</v>
      </c>
      <c r="D15">
        <v>9.2899999999999991</v>
      </c>
      <c r="E15" s="4">
        <f t="shared" si="1"/>
        <v>0</v>
      </c>
      <c r="F15">
        <v>63.8</v>
      </c>
      <c r="G15" s="4">
        <f t="shared" si="2"/>
        <v>0</v>
      </c>
      <c r="H15">
        <v>66.400000000000006</v>
      </c>
      <c r="I15" s="4">
        <f t="shared" si="3"/>
        <v>0</v>
      </c>
      <c r="J15">
        <v>43.43</v>
      </c>
      <c r="K15" s="4">
        <f t="shared" si="4"/>
        <v>0</v>
      </c>
      <c r="L15" s="4">
        <v>77.84</v>
      </c>
      <c r="M15" s="4">
        <f t="shared" si="5"/>
        <v>0</v>
      </c>
      <c r="N15" s="4">
        <v>35.770000000000003</v>
      </c>
      <c r="O15" s="4">
        <f t="shared" si="6"/>
        <v>0</v>
      </c>
      <c r="Q15" t="s">
        <v>41</v>
      </c>
      <c r="R15" s="4">
        <v>22.07</v>
      </c>
      <c r="S15" s="4">
        <f t="shared" si="7"/>
        <v>1</v>
      </c>
      <c r="T15">
        <v>2.23</v>
      </c>
      <c r="U15" s="4">
        <f t="shared" si="8"/>
        <v>1</v>
      </c>
      <c r="V15">
        <v>21.78</v>
      </c>
      <c r="W15" s="4">
        <f t="shared" si="9"/>
        <v>1</v>
      </c>
      <c r="X15">
        <v>22.16</v>
      </c>
      <c r="Y15" s="4">
        <f t="shared" si="10"/>
        <v>1</v>
      </c>
      <c r="Z15">
        <v>11.72</v>
      </c>
      <c r="AA15" s="4">
        <f t="shared" si="11"/>
        <v>1</v>
      </c>
      <c r="AB15" s="4">
        <v>20.9</v>
      </c>
      <c r="AC15" s="4">
        <f t="shared" si="12"/>
        <v>1</v>
      </c>
      <c r="AD15">
        <v>11.52</v>
      </c>
      <c r="AE15" s="4">
        <f t="shared" si="13"/>
        <v>1</v>
      </c>
    </row>
    <row r="16" spans="1:31" x14ac:dyDescent="0.25">
      <c r="A16" t="s">
        <v>132</v>
      </c>
      <c r="B16" s="4">
        <v>80.86</v>
      </c>
      <c r="C16" s="4">
        <f t="shared" si="0"/>
        <v>0</v>
      </c>
      <c r="D16">
        <v>8.57</v>
      </c>
      <c r="E16" s="4">
        <f t="shared" si="1"/>
        <v>0</v>
      </c>
      <c r="F16">
        <v>80.66</v>
      </c>
      <c r="G16" s="4">
        <f t="shared" si="2"/>
        <v>1</v>
      </c>
      <c r="H16">
        <v>83.66</v>
      </c>
      <c r="I16" s="4">
        <f t="shared" si="3"/>
        <v>0</v>
      </c>
      <c r="J16">
        <v>59.69</v>
      </c>
      <c r="K16" s="4">
        <f t="shared" si="4"/>
        <v>0</v>
      </c>
      <c r="L16" s="4">
        <v>113.16</v>
      </c>
      <c r="M16" s="4">
        <f t="shared" si="5"/>
        <v>1</v>
      </c>
      <c r="N16" s="4">
        <v>47.45</v>
      </c>
      <c r="O16" s="4">
        <f t="shared" si="6"/>
        <v>0</v>
      </c>
      <c r="Q16" s="2" t="s">
        <v>60</v>
      </c>
      <c r="R16" s="4">
        <v>115.22</v>
      </c>
      <c r="S16" s="4">
        <f t="shared" si="7"/>
        <v>0</v>
      </c>
      <c r="T16">
        <v>16.16</v>
      </c>
      <c r="U16" s="4">
        <f t="shared" si="8"/>
        <v>0</v>
      </c>
      <c r="V16">
        <v>114.33</v>
      </c>
      <c r="W16" s="4">
        <f t="shared" si="9"/>
        <v>0</v>
      </c>
      <c r="X16">
        <v>114.2</v>
      </c>
      <c r="Y16" s="4">
        <f t="shared" si="10"/>
        <v>0</v>
      </c>
      <c r="Z16">
        <v>71.819999999999993</v>
      </c>
      <c r="AA16" s="4">
        <f t="shared" si="11"/>
        <v>0</v>
      </c>
      <c r="AB16" s="4">
        <v>131.54</v>
      </c>
      <c r="AC16" s="4">
        <f t="shared" si="12"/>
        <v>0</v>
      </c>
      <c r="AD16">
        <v>82.4</v>
      </c>
      <c r="AE16" s="4">
        <f t="shared" si="13"/>
        <v>0</v>
      </c>
    </row>
    <row r="17" spans="1:31" x14ac:dyDescent="0.25">
      <c r="A17" t="s">
        <v>133</v>
      </c>
      <c r="B17" s="4">
        <v>66.28</v>
      </c>
      <c r="C17" s="4">
        <f t="shared" si="0"/>
        <v>0</v>
      </c>
      <c r="D17">
        <v>6.94</v>
      </c>
      <c r="E17" s="4">
        <f t="shared" si="1"/>
        <v>0</v>
      </c>
      <c r="F17">
        <v>65.760000000000005</v>
      </c>
      <c r="G17" s="4">
        <f t="shared" si="2"/>
        <v>0</v>
      </c>
      <c r="H17">
        <v>66.81</v>
      </c>
      <c r="I17" s="4">
        <f t="shared" si="3"/>
        <v>0</v>
      </c>
      <c r="J17">
        <v>45.97</v>
      </c>
      <c r="K17" s="4">
        <f t="shared" si="4"/>
        <v>0</v>
      </c>
      <c r="L17" s="4">
        <v>80.680000000000007</v>
      </c>
      <c r="M17" s="4">
        <f t="shared" si="5"/>
        <v>0</v>
      </c>
      <c r="N17" s="4">
        <v>41.3</v>
      </c>
      <c r="O17" s="4">
        <f t="shared" si="6"/>
        <v>0</v>
      </c>
      <c r="Q17" t="s">
        <v>97</v>
      </c>
      <c r="R17" s="4">
        <v>83.96</v>
      </c>
      <c r="S17" s="4">
        <f t="shared" si="7"/>
        <v>0</v>
      </c>
      <c r="T17">
        <v>8.89</v>
      </c>
      <c r="U17" s="4">
        <f t="shared" si="8"/>
        <v>1</v>
      </c>
      <c r="V17">
        <v>83.37</v>
      </c>
      <c r="W17" s="4">
        <f t="shared" si="9"/>
        <v>0</v>
      </c>
      <c r="X17">
        <v>82.14</v>
      </c>
      <c r="Y17" s="4">
        <f t="shared" si="10"/>
        <v>1</v>
      </c>
      <c r="Z17">
        <v>23.49</v>
      </c>
      <c r="AA17" s="4">
        <f t="shared" si="11"/>
        <v>1</v>
      </c>
      <c r="AB17" s="4">
        <v>47.83</v>
      </c>
      <c r="AC17" s="4">
        <f t="shared" si="12"/>
        <v>1</v>
      </c>
      <c r="AD17">
        <v>28.86</v>
      </c>
      <c r="AE17" s="4">
        <f t="shared" si="13"/>
        <v>1</v>
      </c>
    </row>
    <row r="18" spans="1:31" x14ac:dyDescent="0.25">
      <c r="A18" t="s">
        <v>143</v>
      </c>
      <c r="B18" s="4">
        <v>42.83</v>
      </c>
      <c r="C18" s="4">
        <f t="shared" si="0"/>
        <v>0</v>
      </c>
      <c r="D18">
        <v>7.51</v>
      </c>
      <c r="E18" s="4">
        <f t="shared" si="1"/>
        <v>0</v>
      </c>
      <c r="F18">
        <v>41.31</v>
      </c>
      <c r="G18" s="4">
        <f t="shared" si="2"/>
        <v>0</v>
      </c>
      <c r="H18">
        <v>44.05</v>
      </c>
      <c r="I18" s="4">
        <f t="shared" si="3"/>
        <v>0</v>
      </c>
      <c r="J18">
        <v>26.99</v>
      </c>
      <c r="K18" s="4">
        <f t="shared" si="4"/>
        <v>0</v>
      </c>
      <c r="L18" s="4">
        <v>52.56</v>
      </c>
      <c r="M18" s="4">
        <f t="shared" si="5"/>
        <v>0</v>
      </c>
      <c r="N18" s="4">
        <v>31.34</v>
      </c>
      <c r="O18" s="4">
        <f t="shared" si="6"/>
        <v>0</v>
      </c>
      <c r="Q18" t="s">
        <v>73</v>
      </c>
      <c r="R18" s="4">
        <v>143.4</v>
      </c>
      <c r="S18" s="4">
        <f t="shared" si="7"/>
        <v>0</v>
      </c>
      <c r="T18">
        <v>8.08</v>
      </c>
      <c r="U18" s="4">
        <f t="shared" si="8"/>
        <v>1</v>
      </c>
      <c r="V18">
        <v>143.02000000000001</v>
      </c>
      <c r="W18" s="4">
        <f t="shared" si="9"/>
        <v>0</v>
      </c>
      <c r="X18">
        <v>141.06</v>
      </c>
      <c r="Y18" s="4">
        <f t="shared" si="10"/>
        <v>0</v>
      </c>
      <c r="Z18">
        <v>101.33</v>
      </c>
      <c r="AA18" s="4">
        <f t="shared" si="11"/>
        <v>0</v>
      </c>
      <c r="AB18" s="4">
        <v>211.7</v>
      </c>
      <c r="AC18" s="4">
        <f t="shared" si="12"/>
        <v>0</v>
      </c>
      <c r="AD18">
        <v>80.56</v>
      </c>
      <c r="AE18" s="4">
        <f t="shared" si="13"/>
        <v>0</v>
      </c>
    </row>
    <row r="19" spans="1:31" x14ac:dyDescent="0.25">
      <c r="A19" t="s">
        <v>144</v>
      </c>
      <c r="B19" s="4">
        <v>50.24</v>
      </c>
      <c r="C19" s="4">
        <f t="shared" si="0"/>
        <v>0</v>
      </c>
      <c r="D19">
        <v>10.19</v>
      </c>
      <c r="E19" s="4">
        <f t="shared" si="1"/>
        <v>0</v>
      </c>
      <c r="F19">
        <v>49.28</v>
      </c>
      <c r="G19" s="4">
        <f t="shared" si="2"/>
        <v>0</v>
      </c>
      <c r="H19">
        <v>58.14</v>
      </c>
      <c r="I19" s="4">
        <f t="shared" si="3"/>
        <v>0</v>
      </c>
      <c r="J19">
        <v>40.07</v>
      </c>
      <c r="K19" s="4">
        <f t="shared" si="4"/>
        <v>0</v>
      </c>
      <c r="L19" s="4">
        <v>71.41</v>
      </c>
      <c r="M19" s="4">
        <f t="shared" si="5"/>
        <v>0</v>
      </c>
      <c r="N19" s="4">
        <v>47.57</v>
      </c>
      <c r="O19" s="4">
        <f t="shared" si="6"/>
        <v>0</v>
      </c>
      <c r="Q19" t="s">
        <v>40</v>
      </c>
      <c r="R19" s="4">
        <v>125.81</v>
      </c>
      <c r="S19" s="4">
        <f t="shared" si="7"/>
        <v>0</v>
      </c>
      <c r="T19">
        <v>5.41</v>
      </c>
      <c r="U19" s="4">
        <f t="shared" si="8"/>
        <v>1</v>
      </c>
      <c r="V19">
        <v>125.35</v>
      </c>
      <c r="W19" s="4">
        <f t="shared" si="9"/>
        <v>0</v>
      </c>
      <c r="X19">
        <v>123.77</v>
      </c>
      <c r="Y19" s="4">
        <f t="shared" si="10"/>
        <v>0</v>
      </c>
      <c r="Z19">
        <v>123.83</v>
      </c>
      <c r="AA19" s="4">
        <f t="shared" si="11"/>
        <v>0</v>
      </c>
      <c r="AB19" s="4">
        <v>255.77</v>
      </c>
      <c r="AC19" s="4">
        <f t="shared" si="12"/>
        <v>0</v>
      </c>
      <c r="AD19" s="4">
        <v>83.23</v>
      </c>
      <c r="AE19" s="4">
        <f t="shared" si="13"/>
        <v>0</v>
      </c>
    </row>
    <row r="20" spans="1:31" x14ac:dyDescent="0.25">
      <c r="A20" t="s">
        <v>34</v>
      </c>
      <c r="B20" s="4">
        <v>90.31</v>
      </c>
      <c r="C20" s="4">
        <f t="shared" si="0"/>
        <v>1</v>
      </c>
      <c r="D20">
        <v>8.25</v>
      </c>
      <c r="E20" s="4">
        <f t="shared" si="1"/>
        <v>0</v>
      </c>
      <c r="F20">
        <v>86.93</v>
      </c>
      <c r="G20" s="4">
        <f t="shared" si="2"/>
        <v>1</v>
      </c>
      <c r="H20">
        <v>93.2</v>
      </c>
      <c r="I20" s="4">
        <f t="shared" si="3"/>
        <v>1</v>
      </c>
      <c r="J20">
        <v>81.11</v>
      </c>
      <c r="K20" s="4">
        <f t="shared" si="4"/>
        <v>1</v>
      </c>
      <c r="L20" s="4">
        <v>159.13999999999999</v>
      </c>
      <c r="M20" s="4">
        <f t="shared" si="5"/>
        <v>1</v>
      </c>
      <c r="N20" s="4">
        <v>62.88</v>
      </c>
      <c r="O20" s="4">
        <f t="shared" si="6"/>
        <v>1</v>
      </c>
      <c r="Q20" t="s">
        <v>58</v>
      </c>
      <c r="R20" s="4">
        <v>125.31</v>
      </c>
      <c r="S20" s="4">
        <f t="shared" si="7"/>
        <v>0</v>
      </c>
      <c r="T20">
        <v>10.050000000000001</v>
      </c>
      <c r="U20" s="4">
        <f t="shared" si="8"/>
        <v>1</v>
      </c>
      <c r="V20">
        <v>124.9</v>
      </c>
      <c r="W20" s="4">
        <f t="shared" si="9"/>
        <v>0</v>
      </c>
      <c r="X20">
        <v>124.59</v>
      </c>
      <c r="Y20" s="4">
        <f t="shared" si="10"/>
        <v>0</v>
      </c>
      <c r="Z20">
        <v>117.69</v>
      </c>
      <c r="AA20" s="4">
        <f t="shared" si="11"/>
        <v>0</v>
      </c>
      <c r="AB20" s="4">
        <v>223.3</v>
      </c>
      <c r="AC20" s="4">
        <f t="shared" si="12"/>
        <v>0</v>
      </c>
      <c r="AD20" s="4">
        <v>96.25</v>
      </c>
      <c r="AE20" s="4">
        <f t="shared" si="13"/>
        <v>0</v>
      </c>
    </row>
    <row r="21" spans="1:31" x14ac:dyDescent="0.25">
      <c r="A21" t="s">
        <v>90</v>
      </c>
      <c r="B21" s="4">
        <v>72.040000000000006</v>
      </c>
      <c r="C21" s="4">
        <f t="shared" si="0"/>
        <v>0</v>
      </c>
      <c r="D21">
        <v>5.99</v>
      </c>
      <c r="E21" s="4">
        <f t="shared" si="1"/>
        <v>0</v>
      </c>
      <c r="F21">
        <v>70.459999999999994</v>
      </c>
      <c r="G21" s="4">
        <f t="shared" si="2"/>
        <v>0</v>
      </c>
      <c r="H21">
        <v>73.17</v>
      </c>
      <c r="I21" s="4">
        <f t="shared" si="3"/>
        <v>0</v>
      </c>
      <c r="J21">
        <v>58.53</v>
      </c>
      <c r="K21" s="4">
        <f t="shared" si="4"/>
        <v>0</v>
      </c>
      <c r="L21" s="4">
        <v>113.64</v>
      </c>
      <c r="M21" s="4">
        <f t="shared" si="5"/>
        <v>1</v>
      </c>
      <c r="N21" s="4">
        <v>48.57</v>
      </c>
      <c r="O21" s="4">
        <f t="shared" si="6"/>
        <v>0</v>
      </c>
      <c r="Q21" t="s">
        <v>59</v>
      </c>
      <c r="R21" s="4">
        <v>131.22</v>
      </c>
      <c r="S21" s="4">
        <f t="shared" si="7"/>
        <v>0</v>
      </c>
      <c r="T21">
        <v>14.04</v>
      </c>
      <c r="U21" s="4">
        <f t="shared" si="8"/>
        <v>0</v>
      </c>
      <c r="V21">
        <v>130.88999999999999</v>
      </c>
      <c r="W21" s="4">
        <f t="shared" si="9"/>
        <v>0</v>
      </c>
      <c r="X21">
        <v>128.41</v>
      </c>
      <c r="Y21" s="4">
        <f t="shared" si="10"/>
        <v>0</v>
      </c>
      <c r="Z21">
        <v>105.76</v>
      </c>
      <c r="AA21" s="4">
        <f t="shared" si="11"/>
        <v>0</v>
      </c>
      <c r="AB21" s="4">
        <v>200.95</v>
      </c>
      <c r="AC21" s="4">
        <f t="shared" si="12"/>
        <v>0</v>
      </c>
      <c r="AD21" s="4">
        <v>85.72</v>
      </c>
      <c r="AE21" s="4">
        <f t="shared" si="13"/>
        <v>0</v>
      </c>
    </row>
    <row r="22" spans="1:31" x14ac:dyDescent="0.25">
      <c r="A22" t="s">
        <v>55</v>
      </c>
      <c r="B22" s="4">
        <v>71.959999999999994</v>
      </c>
      <c r="C22" s="4">
        <f t="shared" si="0"/>
        <v>0</v>
      </c>
      <c r="D22">
        <v>12.12</v>
      </c>
      <c r="E22" s="4">
        <f t="shared" si="1"/>
        <v>0</v>
      </c>
      <c r="F22">
        <v>71.63</v>
      </c>
      <c r="G22" s="4">
        <f t="shared" si="2"/>
        <v>0</v>
      </c>
      <c r="H22">
        <v>76.09</v>
      </c>
      <c r="I22" s="4">
        <f t="shared" si="3"/>
        <v>0</v>
      </c>
      <c r="J22">
        <v>76.430000000000007</v>
      </c>
      <c r="K22" s="4">
        <f t="shared" si="4"/>
        <v>1</v>
      </c>
      <c r="L22" s="4">
        <v>155.66999999999999</v>
      </c>
      <c r="M22" s="4">
        <f t="shared" si="5"/>
        <v>1</v>
      </c>
      <c r="N22" s="4">
        <v>58.35</v>
      </c>
      <c r="O22" s="4">
        <f t="shared" si="6"/>
        <v>1</v>
      </c>
      <c r="Q22" t="s">
        <v>75</v>
      </c>
      <c r="R22" s="4">
        <v>150.30000000000001</v>
      </c>
      <c r="S22" s="4">
        <f t="shared" si="7"/>
        <v>0</v>
      </c>
      <c r="T22">
        <v>24.13</v>
      </c>
      <c r="U22" s="4">
        <f t="shared" si="8"/>
        <v>0</v>
      </c>
      <c r="V22">
        <v>150.03</v>
      </c>
      <c r="W22" s="4">
        <f t="shared" si="9"/>
        <v>0</v>
      </c>
      <c r="X22">
        <v>148.62</v>
      </c>
      <c r="Y22" s="4">
        <f t="shared" si="10"/>
        <v>0</v>
      </c>
      <c r="Z22">
        <v>94.21</v>
      </c>
      <c r="AA22" s="4">
        <f t="shared" si="11"/>
        <v>0</v>
      </c>
      <c r="AB22" s="4">
        <v>175.02</v>
      </c>
      <c r="AC22" s="4">
        <f t="shared" si="12"/>
        <v>0</v>
      </c>
      <c r="AD22" s="4">
        <v>74.45</v>
      </c>
      <c r="AE22" s="4">
        <f t="shared" si="13"/>
        <v>0</v>
      </c>
    </row>
    <row r="23" spans="1:31" x14ac:dyDescent="0.25">
      <c r="A23" t="s">
        <v>87</v>
      </c>
      <c r="B23" s="4">
        <v>54.99</v>
      </c>
      <c r="C23" s="4">
        <f t="shared" si="0"/>
        <v>0</v>
      </c>
      <c r="D23">
        <v>6.46</v>
      </c>
      <c r="E23" s="4">
        <f t="shared" si="1"/>
        <v>0</v>
      </c>
      <c r="F23">
        <v>53.75</v>
      </c>
      <c r="G23" s="4">
        <f t="shared" si="2"/>
        <v>0</v>
      </c>
      <c r="H23">
        <v>58.66</v>
      </c>
      <c r="I23" s="4">
        <f t="shared" si="3"/>
        <v>0</v>
      </c>
      <c r="J23">
        <v>61.74</v>
      </c>
      <c r="K23" s="4">
        <f t="shared" si="4"/>
        <v>0</v>
      </c>
      <c r="L23" s="4">
        <v>110.86</v>
      </c>
      <c r="M23" s="4">
        <f t="shared" si="5"/>
        <v>1</v>
      </c>
      <c r="N23">
        <v>60.17</v>
      </c>
      <c r="O23" s="4">
        <f t="shared" si="6"/>
        <v>1</v>
      </c>
      <c r="Q23" t="s">
        <v>76</v>
      </c>
      <c r="R23" s="4">
        <v>164.72</v>
      </c>
      <c r="S23" s="4">
        <f t="shared" si="7"/>
        <v>0</v>
      </c>
      <c r="T23">
        <v>31.11</v>
      </c>
      <c r="U23" s="4">
        <f t="shared" si="8"/>
        <v>0</v>
      </c>
      <c r="V23">
        <v>164.54</v>
      </c>
      <c r="W23" s="4">
        <f t="shared" si="9"/>
        <v>0</v>
      </c>
      <c r="X23">
        <v>161.6</v>
      </c>
      <c r="Y23" s="4">
        <f t="shared" si="10"/>
        <v>0</v>
      </c>
      <c r="Z23">
        <v>88.74</v>
      </c>
      <c r="AA23" s="4">
        <f t="shared" si="11"/>
        <v>0</v>
      </c>
      <c r="AB23" s="4">
        <v>163.51</v>
      </c>
      <c r="AC23" s="4">
        <f t="shared" si="12"/>
        <v>0</v>
      </c>
      <c r="AD23" s="4">
        <v>70.59</v>
      </c>
      <c r="AE23" s="4">
        <f t="shared" si="13"/>
        <v>0</v>
      </c>
    </row>
    <row r="24" spans="1:31" x14ac:dyDescent="0.25">
      <c r="A24" t="s">
        <v>86</v>
      </c>
      <c r="B24" s="4">
        <v>118.38</v>
      </c>
      <c r="C24" s="4">
        <f t="shared" si="0"/>
        <v>1</v>
      </c>
      <c r="D24">
        <v>9.5</v>
      </c>
      <c r="E24" s="4">
        <f t="shared" si="1"/>
        <v>0</v>
      </c>
      <c r="F24">
        <v>112.41</v>
      </c>
      <c r="G24" s="4">
        <f t="shared" si="2"/>
        <v>1</v>
      </c>
      <c r="H24">
        <v>120.14</v>
      </c>
      <c r="I24" s="4">
        <f t="shared" si="3"/>
        <v>1</v>
      </c>
      <c r="J24">
        <v>161.38</v>
      </c>
      <c r="K24" s="4">
        <f t="shared" si="4"/>
        <v>1</v>
      </c>
      <c r="L24" s="4">
        <v>329.11</v>
      </c>
      <c r="M24" s="4">
        <f t="shared" si="5"/>
        <v>1</v>
      </c>
      <c r="N24">
        <v>114.82</v>
      </c>
      <c r="O24" s="4">
        <f t="shared" si="6"/>
        <v>1</v>
      </c>
      <c r="Q24" t="s">
        <v>77</v>
      </c>
      <c r="R24" s="4">
        <v>159.46</v>
      </c>
      <c r="S24" s="4">
        <f t="shared" si="7"/>
        <v>0</v>
      </c>
      <c r="T24">
        <v>26.42</v>
      </c>
      <c r="U24" s="4">
        <f t="shared" si="8"/>
        <v>0</v>
      </c>
      <c r="V24">
        <v>158.97999999999999</v>
      </c>
      <c r="W24" s="4">
        <f t="shared" si="9"/>
        <v>0</v>
      </c>
      <c r="X24">
        <v>158.28</v>
      </c>
      <c r="Y24" s="4">
        <f t="shared" si="10"/>
        <v>0</v>
      </c>
      <c r="Z24">
        <v>77.16</v>
      </c>
      <c r="AA24" s="4">
        <f t="shared" si="11"/>
        <v>0</v>
      </c>
      <c r="AB24" s="4">
        <v>139.94</v>
      </c>
      <c r="AC24" s="4">
        <f t="shared" si="12"/>
        <v>0</v>
      </c>
      <c r="AD24" s="4">
        <v>62.67</v>
      </c>
      <c r="AE24" s="4">
        <f t="shared" si="13"/>
        <v>0</v>
      </c>
    </row>
    <row r="25" spans="1:31" x14ac:dyDescent="0.25">
      <c r="A25" t="s">
        <v>124</v>
      </c>
      <c r="B25" s="4">
        <v>49.45</v>
      </c>
      <c r="C25" s="4">
        <f t="shared" si="0"/>
        <v>0</v>
      </c>
      <c r="D25">
        <v>1.71</v>
      </c>
      <c r="E25" s="4">
        <f t="shared" si="1"/>
        <v>0</v>
      </c>
      <c r="F25">
        <v>48.54</v>
      </c>
      <c r="G25" s="4">
        <f t="shared" si="2"/>
        <v>0</v>
      </c>
      <c r="H25">
        <v>49.93</v>
      </c>
      <c r="I25" s="4">
        <f t="shared" si="3"/>
        <v>0</v>
      </c>
      <c r="J25">
        <v>35.17</v>
      </c>
      <c r="K25" s="4">
        <f t="shared" si="4"/>
        <v>0</v>
      </c>
      <c r="L25" s="4">
        <v>72.180000000000007</v>
      </c>
      <c r="M25" s="4">
        <f t="shared" si="5"/>
        <v>0</v>
      </c>
      <c r="N25">
        <v>27.68</v>
      </c>
      <c r="O25" s="4">
        <f t="shared" si="6"/>
        <v>0</v>
      </c>
      <c r="Q25" t="s">
        <v>78</v>
      </c>
      <c r="R25" s="3">
        <v>105.8</v>
      </c>
      <c r="S25" s="4">
        <f t="shared" si="7"/>
        <v>0</v>
      </c>
      <c r="T25">
        <v>4.5</v>
      </c>
      <c r="U25" s="4">
        <f t="shared" si="8"/>
        <v>1</v>
      </c>
      <c r="V25">
        <v>105.41</v>
      </c>
      <c r="W25" s="4">
        <f t="shared" si="9"/>
        <v>0</v>
      </c>
      <c r="X25">
        <v>107.07</v>
      </c>
      <c r="Y25" s="4">
        <f t="shared" si="10"/>
        <v>0</v>
      </c>
      <c r="Z25">
        <v>77.63</v>
      </c>
      <c r="AA25" s="4">
        <f t="shared" si="11"/>
        <v>0</v>
      </c>
      <c r="AB25" s="4">
        <v>159.04</v>
      </c>
      <c r="AC25" s="4">
        <f t="shared" si="12"/>
        <v>0</v>
      </c>
      <c r="AD25" s="4">
        <v>54.42</v>
      </c>
      <c r="AE25" s="4">
        <f t="shared" si="13"/>
        <v>0</v>
      </c>
    </row>
    <row r="26" spans="1:31" x14ac:dyDescent="0.25">
      <c r="A26" t="s">
        <v>74</v>
      </c>
      <c r="B26" s="3">
        <v>68.78</v>
      </c>
      <c r="C26" s="4">
        <f t="shared" si="0"/>
        <v>0</v>
      </c>
      <c r="D26">
        <v>3.81</v>
      </c>
      <c r="E26" s="4">
        <f t="shared" si="1"/>
        <v>0</v>
      </c>
      <c r="F26">
        <v>68</v>
      </c>
      <c r="G26" s="4">
        <f t="shared" si="2"/>
        <v>0</v>
      </c>
      <c r="H26">
        <v>70.010000000000005</v>
      </c>
      <c r="I26" s="4">
        <f t="shared" si="3"/>
        <v>0</v>
      </c>
      <c r="J26">
        <v>67.38</v>
      </c>
      <c r="K26" s="4">
        <f t="shared" si="4"/>
        <v>1</v>
      </c>
      <c r="L26" s="4">
        <v>150.47999999999999</v>
      </c>
      <c r="M26" s="4">
        <f t="shared" si="5"/>
        <v>1</v>
      </c>
      <c r="N26">
        <v>42.18</v>
      </c>
      <c r="O26" s="4">
        <f t="shared" si="6"/>
        <v>0</v>
      </c>
      <c r="Q26" t="s">
        <v>111</v>
      </c>
      <c r="R26" s="3">
        <v>119.18</v>
      </c>
      <c r="S26" s="4">
        <f t="shared" si="7"/>
        <v>0</v>
      </c>
      <c r="T26">
        <v>20.350000000000001</v>
      </c>
      <c r="U26" s="4">
        <f t="shared" si="8"/>
        <v>0</v>
      </c>
      <c r="V26">
        <v>118.55</v>
      </c>
      <c r="W26" s="4">
        <f t="shared" si="9"/>
        <v>0</v>
      </c>
      <c r="X26">
        <v>122.32</v>
      </c>
      <c r="Y26" s="4">
        <f t="shared" si="10"/>
        <v>0</v>
      </c>
      <c r="Z26">
        <v>90.55</v>
      </c>
      <c r="AA26" s="4">
        <f t="shared" si="11"/>
        <v>0</v>
      </c>
      <c r="AB26" s="4">
        <v>176.59</v>
      </c>
      <c r="AC26" s="4">
        <f t="shared" si="12"/>
        <v>0</v>
      </c>
      <c r="AD26">
        <v>65.44</v>
      </c>
      <c r="AE26" s="4">
        <f t="shared" si="13"/>
        <v>0</v>
      </c>
    </row>
    <row r="27" spans="1:31" x14ac:dyDescent="0.25">
      <c r="A27" t="s">
        <v>80</v>
      </c>
      <c r="B27" s="3">
        <v>72.95</v>
      </c>
      <c r="C27" s="4">
        <f t="shared" si="0"/>
        <v>0</v>
      </c>
      <c r="D27">
        <v>3.36</v>
      </c>
      <c r="E27" s="4">
        <f t="shared" si="1"/>
        <v>0</v>
      </c>
      <c r="F27">
        <v>72.39</v>
      </c>
      <c r="G27" s="4">
        <f t="shared" si="2"/>
        <v>0</v>
      </c>
      <c r="H27">
        <v>72.150000000000006</v>
      </c>
      <c r="I27" s="4">
        <f t="shared" si="3"/>
        <v>0</v>
      </c>
      <c r="J27">
        <v>72.739999999999995</v>
      </c>
      <c r="K27" s="4">
        <f t="shared" si="4"/>
        <v>1</v>
      </c>
      <c r="L27" s="4">
        <v>146.97999999999999</v>
      </c>
      <c r="M27" s="4">
        <f t="shared" si="5"/>
        <v>1</v>
      </c>
      <c r="N27">
        <v>58.99</v>
      </c>
      <c r="O27" s="4">
        <f t="shared" si="6"/>
        <v>1</v>
      </c>
      <c r="Q27" t="s">
        <v>112</v>
      </c>
      <c r="R27" s="3">
        <v>114.58</v>
      </c>
      <c r="S27" s="4">
        <f t="shared" si="7"/>
        <v>0</v>
      </c>
      <c r="T27">
        <v>19.32</v>
      </c>
      <c r="U27" s="4">
        <f t="shared" si="8"/>
        <v>0</v>
      </c>
      <c r="V27">
        <v>114.03</v>
      </c>
      <c r="W27" s="4">
        <f t="shared" si="9"/>
        <v>0</v>
      </c>
      <c r="X27">
        <v>118.65</v>
      </c>
      <c r="Y27" s="4">
        <f t="shared" si="10"/>
        <v>0</v>
      </c>
      <c r="Z27">
        <v>96.46</v>
      </c>
      <c r="AA27" s="4">
        <f t="shared" si="11"/>
        <v>0</v>
      </c>
      <c r="AB27" s="4">
        <v>186.21</v>
      </c>
      <c r="AC27" s="4">
        <f t="shared" si="12"/>
        <v>0</v>
      </c>
      <c r="AD27">
        <v>71.41</v>
      </c>
      <c r="AE27" s="4">
        <f t="shared" si="13"/>
        <v>0</v>
      </c>
    </row>
    <row r="28" spans="1:31" x14ac:dyDescent="0.25">
      <c r="A28" t="s">
        <v>125</v>
      </c>
      <c r="B28" s="3">
        <v>66.459999999999994</v>
      </c>
      <c r="C28" s="4">
        <f t="shared" si="0"/>
        <v>0</v>
      </c>
      <c r="D28">
        <v>7.81</v>
      </c>
      <c r="E28" s="4">
        <f t="shared" si="1"/>
        <v>0</v>
      </c>
      <c r="F28">
        <v>66.02</v>
      </c>
      <c r="G28" s="4">
        <f t="shared" si="2"/>
        <v>0</v>
      </c>
      <c r="H28">
        <v>67.5</v>
      </c>
      <c r="I28" s="4">
        <f t="shared" si="3"/>
        <v>0</v>
      </c>
      <c r="J28">
        <v>56.47</v>
      </c>
      <c r="K28" s="4">
        <f t="shared" si="4"/>
        <v>0</v>
      </c>
      <c r="L28" s="4">
        <v>106.34</v>
      </c>
      <c r="M28" s="4">
        <f t="shared" si="5"/>
        <v>1</v>
      </c>
      <c r="N28" s="4">
        <v>41</v>
      </c>
      <c r="O28" s="4">
        <f t="shared" si="6"/>
        <v>0</v>
      </c>
      <c r="Q28" t="s">
        <v>113</v>
      </c>
      <c r="R28" s="3">
        <v>87.4</v>
      </c>
      <c r="S28" s="4">
        <f t="shared" si="7"/>
        <v>0</v>
      </c>
      <c r="T28">
        <v>13.83</v>
      </c>
      <c r="U28" s="4">
        <f t="shared" si="8"/>
        <v>0</v>
      </c>
      <c r="V28">
        <v>86.67</v>
      </c>
      <c r="W28" s="4">
        <f t="shared" si="9"/>
        <v>0</v>
      </c>
      <c r="X28">
        <v>89.35</v>
      </c>
      <c r="Y28" s="4">
        <f t="shared" si="10"/>
        <v>0</v>
      </c>
      <c r="Z28">
        <v>88.45</v>
      </c>
      <c r="AA28" s="4">
        <f t="shared" si="11"/>
        <v>0</v>
      </c>
      <c r="AB28" s="4">
        <v>166.39</v>
      </c>
      <c r="AC28" s="4">
        <f t="shared" si="12"/>
        <v>0</v>
      </c>
      <c r="AD28">
        <v>69.959999999999994</v>
      </c>
      <c r="AE28" s="4">
        <f t="shared" si="13"/>
        <v>0</v>
      </c>
    </row>
    <row r="29" spans="1:31" x14ac:dyDescent="0.25">
      <c r="A29" t="s">
        <v>139</v>
      </c>
      <c r="B29" s="3">
        <v>49.98</v>
      </c>
      <c r="C29" s="4">
        <f t="shared" si="0"/>
        <v>0</v>
      </c>
      <c r="D29">
        <v>11.94</v>
      </c>
      <c r="E29" s="4">
        <f t="shared" si="1"/>
        <v>0</v>
      </c>
      <c r="F29">
        <v>49.67</v>
      </c>
      <c r="G29" s="4">
        <f t="shared" si="2"/>
        <v>0</v>
      </c>
      <c r="H29">
        <v>50.65</v>
      </c>
      <c r="I29" s="4">
        <f t="shared" si="3"/>
        <v>0</v>
      </c>
      <c r="J29">
        <v>30.28</v>
      </c>
      <c r="K29" s="4">
        <f t="shared" si="4"/>
        <v>0</v>
      </c>
      <c r="L29" s="4">
        <v>54.53</v>
      </c>
      <c r="M29" s="4">
        <f t="shared" si="5"/>
        <v>0</v>
      </c>
      <c r="N29">
        <v>28.42</v>
      </c>
      <c r="O29" s="4">
        <f t="shared" si="6"/>
        <v>0</v>
      </c>
      <c r="Q29" t="s">
        <v>93</v>
      </c>
      <c r="R29" s="3">
        <v>123.9</v>
      </c>
      <c r="S29" s="4">
        <f t="shared" si="7"/>
        <v>0</v>
      </c>
      <c r="T29">
        <v>46.07</v>
      </c>
      <c r="U29" s="4">
        <f t="shared" si="8"/>
        <v>0</v>
      </c>
      <c r="V29">
        <v>123.04</v>
      </c>
      <c r="W29" s="4">
        <f t="shared" si="9"/>
        <v>0</v>
      </c>
      <c r="X29">
        <v>126.59</v>
      </c>
      <c r="Y29" s="4">
        <f t="shared" si="10"/>
        <v>0</v>
      </c>
      <c r="Z29">
        <v>72.88</v>
      </c>
      <c r="AA29" s="4">
        <f t="shared" si="11"/>
        <v>0</v>
      </c>
      <c r="AB29" s="4">
        <v>129.44</v>
      </c>
      <c r="AC29" s="4">
        <f t="shared" si="12"/>
        <v>0</v>
      </c>
      <c r="AD29" s="4">
        <v>57.73</v>
      </c>
      <c r="AE29" s="4">
        <f t="shared" si="13"/>
        <v>0</v>
      </c>
    </row>
    <row r="30" spans="1:31" x14ac:dyDescent="0.25">
      <c r="A30" t="s">
        <v>134</v>
      </c>
      <c r="B30" s="3">
        <v>64.11</v>
      </c>
      <c r="C30" s="4">
        <f t="shared" si="0"/>
        <v>0</v>
      </c>
      <c r="D30">
        <v>16.63</v>
      </c>
      <c r="E30" s="4">
        <f t="shared" si="1"/>
        <v>1</v>
      </c>
      <c r="F30">
        <v>63.56</v>
      </c>
      <c r="G30" s="4">
        <f t="shared" si="2"/>
        <v>0</v>
      </c>
      <c r="H30">
        <v>65.099999999999994</v>
      </c>
      <c r="I30" s="4">
        <f t="shared" si="3"/>
        <v>0</v>
      </c>
      <c r="J30">
        <v>49.32</v>
      </c>
      <c r="K30" s="4">
        <f t="shared" si="4"/>
        <v>0</v>
      </c>
      <c r="L30" s="4">
        <v>97.88</v>
      </c>
      <c r="M30" s="4">
        <f t="shared" si="5"/>
        <v>0</v>
      </c>
      <c r="N30">
        <v>42.15</v>
      </c>
      <c r="O30" s="4">
        <f t="shared" si="6"/>
        <v>0</v>
      </c>
      <c r="Q30" t="s">
        <v>103</v>
      </c>
      <c r="R30" s="3">
        <v>130.24</v>
      </c>
      <c r="S30" s="4">
        <f t="shared" si="7"/>
        <v>0</v>
      </c>
      <c r="T30">
        <v>24.09</v>
      </c>
      <c r="U30" s="4">
        <f t="shared" si="8"/>
        <v>0</v>
      </c>
      <c r="V30">
        <v>128.38999999999999</v>
      </c>
      <c r="W30" s="4">
        <f t="shared" si="9"/>
        <v>0</v>
      </c>
      <c r="X30">
        <v>130.94</v>
      </c>
      <c r="Y30" s="4">
        <f t="shared" si="10"/>
        <v>0</v>
      </c>
      <c r="Z30">
        <v>67.150000000000006</v>
      </c>
      <c r="AA30" s="4">
        <f t="shared" si="11"/>
        <v>0</v>
      </c>
      <c r="AB30" s="4">
        <v>113.76</v>
      </c>
      <c r="AC30" s="4">
        <f t="shared" si="12"/>
        <v>0</v>
      </c>
      <c r="AD30" s="4">
        <v>64.849999999999994</v>
      </c>
      <c r="AE30" s="4">
        <f t="shared" si="13"/>
        <v>0</v>
      </c>
    </row>
    <row r="31" spans="1:31" x14ac:dyDescent="0.25">
      <c r="A31" t="s">
        <v>135</v>
      </c>
      <c r="B31" s="3">
        <v>42.08</v>
      </c>
      <c r="C31" s="4">
        <f t="shared" si="0"/>
        <v>0</v>
      </c>
      <c r="D31">
        <v>8.1</v>
      </c>
      <c r="E31" s="4">
        <f t="shared" si="1"/>
        <v>0</v>
      </c>
      <c r="F31">
        <v>41.77</v>
      </c>
      <c r="G31" s="4">
        <f t="shared" si="2"/>
        <v>0</v>
      </c>
      <c r="H31">
        <v>43.15</v>
      </c>
      <c r="I31" s="4">
        <f t="shared" si="3"/>
        <v>0</v>
      </c>
      <c r="J31">
        <v>28.25</v>
      </c>
      <c r="K31" s="4">
        <f t="shared" si="4"/>
        <v>0</v>
      </c>
      <c r="L31" s="4">
        <v>48.85</v>
      </c>
      <c r="M31" s="4">
        <f t="shared" si="5"/>
        <v>0</v>
      </c>
      <c r="N31">
        <v>22.51</v>
      </c>
      <c r="O31" s="4">
        <f t="shared" si="6"/>
        <v>0</v>
      </c>
      <c r="Q31" t="s">
        <v>104</v>
      </c>
      <c r="R31" s="3">
        <v>95.14</v>
      </c>
      <c r="S31" s="4">
        <f t="shared" si="7"/>
        <v>0</v>
      </c>
      <c r="T31">
        <v>15.63</v>
      </c>
      <c r="U31" s="4">
        <f t="shared" si="8"/>
        <v>0</v>
      </c>
      <c r="V31">
        <v>94.09</v>
      </c>
      <c r="W31" s="4">
        <f t="shared" si="9"/>
        <v>0</v>
      </c>
      <c r="X31">
        <v>94.39</v>
      </c>
      <c r="Y31" s="4">
        <f t="shared" si="10"/>
        <v>0</v>
      </c>
      <c r="Z31">
        <v>60.29</v>
      </c>
      <c r="AA31" s="4">
        <f t="shared" si="11"/>
        <v>1</v>
      </c>
      <c r="AB31" s="4">
        <v>106.65</v>
      </c>
      <c r="AC31" s="4">
        <f t="shared" si="12"/>
        <v>0</v>
      </c>
      <c r="AD31" s="4">
        <v>65.400000000000006</v>
      </c>
      <c r="AE31" s="4">
        <f t="shared" si="13"/>
        <v>0</v>
      </c>
    </row>
    <row r="32" spans="1:31" x14ac:dyDescent="0.25">
      <c r="A32" t="s">
        <v>136</v>
      </c>
      <c r="B32" s="3">
        <v>21.44</v>
      </c>
      <c r="C32" s="4">
        <f t="shared" si="0"/>
        <v>0</v>
      </c>
      <c r="D32">
        <v>3.08</v>
      </c>
      <c r="E32" s="4">
        <f t="shared" si="1"/>
        <v>0</v>
      </c>
      <c r="F32">
        <v>21.11</v>
      </c>
      <c r="G32" s="4">
        <f t="shared" si="2"/>
        <v>0</v>
      </c>
      <c r="H32">
        <v>19.899999999999999</v>
      </c>
      <c r="I32" s="4">
        <f t="shared" si="3"/>
        <v>0</v>
      </c>
      <c r="J32">
        <v>19.03</v>
      </c>
      <c r="K32" s="4">
        <f t="shared" si="4"/>
        <v>0</v>
      </c>
      <c r="L32" s="4">
        <v>36.54</v>
      </c>
      <c r="M32" s="4">
        <f t="shared" si="5"/>
        <v>0</v>
      </c>
      <c r="N32" s="4">
        <v>25.99</v>
      </c>
      <c r="O32" s="4">
        <f t="shared" si="6"/>
        <v>0</v>
      </c>
      <c r="Q32" t="s">
        <v>105</v>
      </c>
      <c r="R32" s="3">
        <v>89.53</v>
      </c>
      <c r="S32" s="4">
        <f t="shared" si="7"/>
        <v>0</v>
      </c>
      <c r="T32">
        <v>10.92</v>
      </c>
      <c r="U32" s="4">
        <f t="shared" si="8"/>
        <v>1</v>
      </c>
      <c r="V32">
        <v>88.35</v>
      </c>
      <c r="W32" s="4">
        <f t="shared" si="9"/>
        <v>0</v>
      </c>
      <c r="X32">
        <v>91.13</v>
      </c>
      <c r="Y32" s="4">
        <f t="shared" si="10"/>
        <v>0</v>
      </c>
      <c r="Z32">
        <v>52.01</v>
      </c>
      <c r="AA32" s="4">
        <f t="shared" si="11"/>
        <v>1</v>
      </c>
      <c r="AB32" s="4">
        <v>89.8</v>
      </c>
      <c r="AC32" s="4">
        <f t="shared" si="12"/>
        <v>1</v>
      </c>
      <c r="AD32" s="4">
        <v>50.81</v>
      </c>
      <c r="AE32" s="4">
        <f t="shared" si="13"/>
        <v>0</v>
      </c>
    </row>
    <row r="33" spans="1:31" x14ac:dyDescent="0.25">
      <c r="A33" t="s">
        <v>137</v>
      </c>
      <c r="B33" s="3">
        <v>54.92</v>
      </c>
      <c r="C33" s="4">
        <f t="shared" si="0"/>
        <v>0</v>
      </c>
      <c r="D33">
        <v>10.29</v>
      </c>
      <c r="E33" s="4">
        <f t="shared" si="1"/>
        <v>0</v>
      </c>
      <c r="F33">
        <v>54.35</v>
      </c>
      <c r="G33" s="4">
        <f t="shared" si="2"/>
        <v>0</v>
      </c>
      <c r="H33">
        <v>56.56</v>
      </c>
      <c r="I33" s="4">
        <f t="shared" si="3"/>
        <v>0</v>
      </c>
      <c r="J33">
        <v>27.29</v>
      </c>
      <c r="K33" s="4">
        <f t="shared" si="4"/>
        <v>0</v>
      </c>
      <c r="L33" s="4">
        <v>44.87</v>
      </c>
      <c r="M33" s="4">
        <f t="shared" si="5"/>
        <v>0</v>
      </c>
      <c r="N33">
        <v>28.3</v>
      </c>
      <c r="O33" s="4">
        <f t="shared" si="6"/>
        <v>0</v>
      </c>
      <c r="Q33" t="s">
        <v>106</v>
      </c>
      <c r="R33" s="3">
        <v>116.94</v>
      </c>
      <c r="S33" s="4">
        <f t="shared" si="7"/>
        <v>0</v>
      </c>
      <c r="T33">
        <v>15.6</v>
      </c>
      <c r="U33" s="4">
        <f t="shared" si="8"/>
        <v>0</v>
      </c>
      <c r="V33">
        <v>116.36</v>
      </c>
      <c r="W33" s="4">
        <f t="shared" si="9"/>
        <v>0</v>
      </c>
      <c r="X33">
        <v>118.68</v>
      </c>
      <c r="Y33" s="4">
        <f t="shared" si="10"/>
        <v>0</v>
      </c>
      <c r="Z33">
        <v>90.16</v>
      </c>
      <c r="AA33" s="4">
        <f t="shared" si="11"/>
        <v>0</v>
      </c>
      <c r="AB33" s="4">
        <v>171.4</v>
      </c>
      <c r="AC33" s="4">
        <f t="shared" si="12"/>
        <v>0</v>
      </c>
      <c r="AD33" s="4">
        <v>74.099999999999994</v>
      </c>
      <c r="AE33" s="4">
        <f t="shared" si="13"/>
        <v>0</v>
      </c>
    </row>
    <row r="34" spans="1:31" x14ac:dyDescent="0.25">
      <c r="A34" t="s">
        <v>138</v>
      </c>
      <c r="B34" s="3">
        <v>41.78</v>
      </c>
      <c r="C34" s="4">
        <f t="shared" si="0"/>
        <v>0</v>
      </c>
      <c r="D34">
        <v>5.32</v>
      </c>
      <c r="E34" s="4">
        <f t="shared" si="1"/>
        <v>0</v>
      </c>
      <c r="F34">
        <v>41.29</v>
      </c>
      <c r="G34" s="4">
        <f t="shared" si="2"/>
        <v>0</v>
      </c>
      <c r="H34">
        <v>42.11</v>
      </c>
      <c r="I34" s="4">
        <f t="shared" si="3"/>
        <v>0</v>
      </c>
      <c r="J34">
        <v>28.47</v>
      </c>
      <c r="K34" s="4">
        <f t="shared" si="4"/>
        <v>0</v>
      </c>
      <c r="L34" s="4">
        <v>46.3</v>
      </c>
      <c r="M34" s="4">
        <f t="shared" si="5"/>
        <v>0</v>
      </c>
      <c r="N34" s="4">
        <v>26.26</v>
      </c>
      <c r="O34" s="4">
        <f t="shared" si="6"/>
        <v>0</v>
      </c>
      <c r="Q34" t="s">
        <v>28</v>
      </c>
      <c r="R34" s="3">
        <v>147.11000000000001</v>
      </c>
      <c r="S34" s="4">
        <f t="shared" si="7"/>
        <v>0</v>
      </c>
      <c r="T34">
        <v>22.87</v>
      </c>
      <c r="U34" s="4">
        <f t="shared" si="8"/>
        <v>0</v>
      </c>
      <c r="V34">
        <v>146.31</v>
      </c>
      <c r="W34" s="4">
        <f t="shared" si="9"/>
        <v>0</v>
      </c>
      <c r="X34">
        <v>149.61000000000001</v>
      </c>
      <c r="Y34" s="4">
        <f t="shared" si="10"/>
        <v>0</v>
      </c>
      <c r="Z34">
        <v>143.30000000000001</v>
      </c>
      <c r="AA34" s="4">
        <f t="shared" si="11"/>
        <v>0</v>
      </c>
      <c r="AB34" s="4">
        <v>287.14</v>
      </c>
      <c r="AC34" s="4">
        <f t="shared" si="12"/>
        <v>0</v>
      </c>
      <c r="AD34" s="4">
        <v>93.28</v>
      </c>
      <c r="AE34" s="4">
        <f t="shared" si="13"/>
        <v>0</v>
      </c>
    </row>
    <row r="35" spans="1:31" x14ac:dyDescent="0.25">
      <c r="A35" t="s">
        <v>140</v>
      </c>
      <c r="B35" s="3">
        <v>27.72</v>
      </c>
      <c r="C35" s="4">
        <f t="shared" si="0"/>
        <v>0</v>
      </c>
      <c r="D35">
        <v>3.98</v>
      </c>
      <c r="E35" s="4">
        <f t="shared" si="1"/>
        <v>0</v>
      </c>
      <c r="F35">
        <v>26.98</v>
      </c>
      <c r="G35" s="4">
        <f t="shared" si="2"/>
        <v>0</v>
      </c>
      <c r="H35">
        <v>27.92</v>
      </c>
      <c r="I35" s="4">
        <f t="shared" si="3"/>
        <v>0</v>
      </c>
      <c r="J35">
        <v>16.309999999999999</v>
      </c>
      <c r="K35" s="4">
        <f t="shared" si="4"/>
        <v>0</v>
      </c>
      <c r="L35" s="4">
        <v>31.45</v>
      </c>
      <c r="M35" s="4">
        <f t="shared" si="5"/>
        <v>0</v>
      </c>
      <c r="N35" s="4">
        <v>12.36</v>
      </c>
      <c r="O35" s="4">
        <f t="shared" si="6"/>
        <v>0</v>
      </c>
      <c r="Q35" t="s">
        <v>29</v>
      </c>
      <c r="R35" s="3">
        <v>131.07</v>
      </c>
      <c r="S35" s="4">
        <f t="shared" si="7"/>
        <v>0</v>
      </c>
      <c r="T35">
        <v>17.989999999999998</v>
      </c>
      <c r="U35" s="4">
        <f t="shared" si="8"/>
        <v>0</v>
      </c>
      <c r="V35">
        <v>130.55000000000001</v>
      </c>
      <c r="W35" s="4">
        <f t="shared" si="9"/>
        <v>0</v>
      </c>
      <c r="X35">
        <v>133.69999999999999</v>
      </c>
      <c r="Y35" s="4">
        <f t="shared" si="10"/>
        <v>0</v>
      </c>
      <c r="Z35">
        <v>125.01</v>
      </c>
      <c r="AA35" s="4">
        <f t="shared" si="11"/>
        <v>0</v>
      </c>
      <c r="AB35" s="4">
        <v>238.57</v>
      </c>
      <c r="AC35" s="4">
        <f t="shared" si="12"/>
        <v>0</v>
      </c>
      <c r="AD35" s="4">
        <v>91.96</v>
      </c>
      <c r="AE35" s="4">
        <f t="shared" si="13"/>
        <v>0</v>
      </c>
    </row>
    <row r="36" spans="1:31" x14ac:dyDescent="0.25">
      <c r="A36" t="s">
        <v>141</v>
      </c>
      <c r="B36" s="3">
        <v>62.93</v>
      </c>
      <c r="C36" s="4">
        <f t="shared" si="0"/>
        <v>0</v>
      </c>
      <c r="D36">
        <v>10.8</v>
      </c>
      <c r="E36" s="4">
        <f t="shared" si="1"/>
        <v>0</v>
      </c>
      <c r="F36">
        <v>62.55</v>
      </c>
      <c r="G36" s="4">
        <f t="shared" si="2"/>
        <v>0</v>
      </c>
      <c r="H36">
        <v>65.69</v>
      </c>
      <c r="I36" s="4">
        <f t="shared" si="3"/>
        <v>0</v>
      </c>
      <c r="J36">
        <v>52.41</v>
      </c>
      <c r="K36" s="4">
        <f t="shared" si="4"/>
        <v>0</v>
      </c>
      <c r="L36" s="4">
        <v>102.29</v>
      </c>
      <c r="M36" s="4">
        <f t="shared" si="5"/>
        <v>1</v>
      </c>
      <c r="N36" s="4">
        <v>39.25</v>
      </c>
      <c r="O36" s="4">
        <f t="shared" si="6"/>
        <v>0</v>
      </c>
      <c r="Q36" t="s">
        <v>30</v>
      </c>
      <c r="R36" s="3">
        <v>125.16</v>
      </c>
      <c r="S36" s="4">
        <f t="shared" si="7"/>
        <v>0</v>
      </c>
      <c r="T36">
        <v>22.27</v>
      </c>
      <c r="U36" s="4">
        <f t="shared" si="8"/>
        <v>0</v>
      </c>
      <c r="V36">
        <v>124.79</v>
      </c>
      <c r="W36" s="4">
        <f t="shared" si="9"/>
        <v>0</v>
      </c>
      <c r="X36">
        <v>129.65</v>
      </c>
      <c r="Y36" s="4">
        <f t="shared" si="10"/>
        <v>0</v>
      </c>
      <c r="Z36">
        <v>92.54</v>
      </c>
      <c r="AA36" s="4">
        <f t="shared" si="11"/>
        <v>0</v>
      </c>
      <c r="AB36" s="4">
        <v>176.98</v>
      </c>
      <c r="AC36" s="4">
        <f t="shared" si="12"/>
        <v>0</v>
      </c>
      <c r="AD36" s="4">
        <v>73.63</v>
      </c>
      <c r="AE36" s="4">
        <f t="shared" si="13"/>
        <v>0</v>
      </c>
    </row>
    <row r="37" spans="1:31" x14ac:dyDescent="0.25">
      <c r="A37" t="s">
        <v>42</v>
      </c>
      <c r="B37" s="3">
        <v>96.5</v>
      </c>
      <c r="C37" s="4">
        <f t="shared" si="0"/>
        <v>1</v>
      </c>
      <c r="D37">
        <v>19.239999999999998</v>
      </c>
      <c r="E37" s="4">
        <f t="shared" si="1"/>
        <v>1</v>
      </c>
      <c r="F37">
        <v>92.2</v>
      </c>
      <c r="G37" s="4">
        <f t="shared" si="2"/>
        <v>1</v>
      </c>
      <c r="H37">
        <v>98.18</v>
      </c>
      <c r="I37" s="4">
        <f t="shared" si="3"/>
        <v>1</v>
      </c>
      <c r="J37">
        <v>67.92</v>
      </c>
      <c r="K37" s="4">
        <f t="shared" si="4"/>
        <v>1</v>
      </c>
      <c r="L37" s="4">
        <v>117.16</v>
      </c>
      <c r="M37" s="4">
        <f t="shared" si="5"/>
        <v>1</v>
      </c>
      <c r="N37" s="4">
        <v>55.75</v>
      </c>
      <c r="O37" s="4">
        <f t="shared" si="6"/>
        <v>1</v>
      </c>
      <c r="Q37" t="s">
        <v>37</v>
      </c>
      <c r="R37" s="3">
        <v>157.51</v>
      </c>
      <c r="S37" s="4">
        <f t="shared" si="7"/>
        <v>0</v>
      </c>
      <c r="T37">
        <v>47.16</v>
      </c>
      <c r="U37" s="4">
        <f t="shared" si="8"/>
        <v>0</v>
      </c>
      <c r="V37">
        <v>155.68</v>
      </c>
      <c r="W37" s="4">
        <f t="shared" si="9"/>
        <v>0</v>
      </c>
      <c r="X37">
        <v>157.19999999999999</v>
      </c>
      <c r="Y37" s="4">
        <f t="shared" si="10"/>
        <v>0</v>
      </c>
      <c r="Z37">
        <v>71.52</v>
      </c>
      <c r="AA37" s="4">
        <f t="shared" si="11"/>
        <v>0</v>
      </c>
      <c r="AB37" s="4">
        <v>121.22</v>
      </c>
      <c r="AC37" s="4">
        <f t="shared" si="12"/>
        <v>0</v>
      </c>
      <c r="AD37" s="4">
        <v>68.7</v>
      </c>
      <c r="AE37" s="4">
        <f t="shared" si="13"/>
        <v>0</v>
      </c>
    </row>
    <row r="38" spans="1:31" x14ac:dyDescent="0.25">
      <c r="A38" t="s">
        <v>83</v>
      </c>
      <c r="B38" s="3">
        <v>97.07</v>
      </c>
      <c r="C38" s="4">
        <f t="shared" si="0"/>
        <v>1</v>
      </c>
      <c r="D38">
        <v>11.42</v>
      </c>
      <c r="E38" s="4">
        <f t="shared" si="1"/>
        <v>0</v>
      </c>
      <c r="F38">
        <v>96.74</v>
      </c>
      <c r="G38" s="4">
        <f t="shared" si="2"/>
        <v>1</v>
      </c>
      <c r="H38">
        <v>101.51</v>
      </c>
      <c r="I38" s="4">
        <f t="shared" si="3"/>
        <v>1</v>
      </c>
      <c r="J38">
        <v>77.959999999999994</v>
      </c>
      <c r="K38" s="4">
        <f t="shared" si="4"/>
        <v>1</v>
      </c>
      <c r="L38" s="4">
        <v>136.16</v>
      </c>
      <c r="M38" s="4">
        <f t="shared" si="5"/>
        <v>1</v>
      </c>
      <c r="N38" s="4">
        <v>68.64</v>
      </c>
      <c r="O38" s="4">
        <f t="shared" si="6"/>
        <v>1</v>
      </c>
      <c r="Q38" t="s">
        <v>38</v>
      </c>
      <c r="R38" s="3">
        <v>130.13999999999999</v>
      </c>
      <c r="S38" s="4">
        <f t="shared" si="7"/>
        <v>0</v>
      </c>
      <c r="T38">
        <v>36.549999999999997</v>
      </c>
      <c r="U38" s="4">
        <f t="shared" si="8"/>
        <v>0</v>
      </c>
      <c r="V38">
        <v>129.44</v>
      </c>
      <c r="W38" s="4">
        <f t="shared" si="9"/>
        <v>0</v>
      </c>
      <c r="X38">
        <v>125.43</v>
      </c>
      <c r="Y38" s="4">
        <f t="shared" si="10"/>
        <v>0</v>
      </c>
      <c r="Z38">
        <v>65.89</v>
      </c>
      <c r="AA38" s="4">
        <f t="shared" si="11"/>
        <v>0</v>
      </c>
      <c r="AB38" s="4">
        <v>114.25</v>
      </c>
      <c r="AC38" s="4">
        <f t="shared" si="12"/>
        <v>0</v>
      </c>
      <c r="AD38" s="4">
        <v>61.77</v>
      </c>
      <c r="AE38" s="4">
        <f t="shared" si="13"/>
        <v>0</v>
      </c>
    </row>
    <row r="39" spans="1:31" x14ac:dyDescent="0.25">
      <c r="A39" t="s">
        <v>84</v>
      </c>
      <c r="B39" s="3">
        <v>113.97</v>
      </c>
      <c r="C39" s="4">
        <f t="shared" si="0"/>
        <v>1</v>
      </c>
      <c r="D39">
        <v>20.69</v>
      </c>
      <c r="E39" s="4">
        <f t="shared" si="1"/>
        <v>1</v>
      </c>
      <c r="F39">
        <v>113.82</v>
      </c>
      <c r="G39" s="4">
        <f t="shared" si="2"/>
        <v>1</v>
      </c>
      <c r="H39">
        <v>113.95</v>
      </c>
      <c r="I39" s="4">
        <f t="shared" si="3"/>
        <v>1</v>
      </c>
      <c r="J39">
        <v>86.15</v>
      </c>
      <c r="K39" s="4">
        <f t="shared" si="4"/>
        <v>1</v>
      </c>
      <c r="L39" s="4">
        <v>146.97</v>
      </c>
      <c r="M39" s="4">
        <f t="shared" si="5"/>
        <v>1</v>
      </c>
      <c r="N39" s="4">
        <v>75.849999999999994</v>
      </c>
      <c r="O39" s="4">
        <f t="shared" si="6"/>
        <v>1</v>
      </c>
      <c r="Q39" t="s">
        <v>107</v>
      </c>
      <c r="R39" s="3">
        <v>119.85</v>
      </c>
      <c r="S39" s="4">
        <f t="shared" si="7"/>
        <v>0</v>
      </c>
      <c r="T39">
        <v>23.97</v>
      </c>
      <c r="U39" s="4">
        <f t="shared" si="8"/>
        <v>0</v>
      </c>
      <c r="V39">
        <v>119.1</v>
      </c>
      <c r="W39" s="4">
        <f t="shared" si="9"/>
        <v>0</v>
      </c>
      <c r="X39">
        <v>122.6</v>
      </c>
      <c r="Y39" s="4">
        <f t="shared" si="10"/>
        <v>0</v>
      </c>
      <c r="Z39">
        <v>71.13</v>
      </c>
      <c r="AA39" s="4">
        <f t="shared" si="11"/>
        <v>0</v>
      </c>
      <c r="AB39" s="4">
        <v>121.38</v>
      </c>
      <c r="AC39" s="4">
        <f t="shared" si="12"/>
        <v>0</v>
      </c>
      <c r="AD39" s="4">
        <v>65.08</v>
      </c>
      <c r="AE39" s="4">
        <f t="shared" si="13"/>
        <v>0</v>
      </c>
    </row>
    <row r="40" spans="1:31" x14ac:dyDescent="0.25">
      <c r="A40" t="s">
        <v>92</v>
      </c>
      <c r="B40" s="3">
        <v>64.17</v>
      </c>
      <c r="C40" s="4">
        <f t="shared" si="0"/>
        <v>0</v>
      </c>
      <c r="D40">
        <v>5.58</v>
      </c>
      <c r="E40" s="4">
        <f t="shared" si="1"/>
        <v>0</v>
      </c>
      <c r="F40">
        <v>63.5</v>
      </c>
      <c r="G40" s="4">
        <f t="shared" si="2"/>
        <v>0</v>
      </c>
      <c r="H40">
        <v>78.78</v>
      </c>
      <c r="I40" s="4">
        <f t="shared" si="3"/>
        <v>0</v>
      </c>
      <c r="J40">
        <v>113.3</v>
      </c>
      <c r="K40" s="4">
        <f t="shared" si="4"/>
        <v>1</v>
      </c>
      <c r="L40" s="4">
        <v>190.62</v>
      </c>
      <c r="M40" s="4">
        <f t="shared" si="5"/>
        <v>1</v>
      </c>
      <c r="N40" s="4">
        <v>87.28</v>
      </c>
      <c r="O40" s="4">
        <f t="shared" si="6"/>
        <v>1</v>
      </c>
      <c r="Q40" s="4" t="s">
        <v>108</v>
      </c>
      <c r="R40" s="3">
        <v>77.709999999999994</v>
      </c>
      <c r="S40" s="4">
        <f t="shared" si="7"/>
        <v>1</v>
      </c>
      <c r="T40" s="4">
        <v>12.84</v>
      </c>
      <c r="U40" s="4">
        <f t="shared" si="8"/>
        <v>0</v>
      </c>
      <c r="V40" s="4">
        <v>76.959999999999994</v>
      </c>
      <c r="W40" s="4">
        <f t="shared" si="9"/>
        <v>0</v>
      </c>
      <c r="X40" s="4">
        <v>77.62</v>
      </c>
      <c r="Y40" s="4">
        <f t="shared" si="10"/>
        <v>1</v>
      </c>
      <c r="Z40" s="4">
        <v>59.7</v>
      </c>
      <c r="AA40" s="4">
        <f t="shared" si="11"/>
        <v>1</v>
      </c>
      <c r="AB40" s="4">
        <v>106.8</v>
      </c>
      <c r="AC40" s="4">
        <f t="shared" si="12"/>
        <v>0</v>
      </c>
      <c r="AD40" s="4">
        <v>48.32</v>
      </c>
      <c r="AE40" s="4">
        <f t="shared" si="13"/>
        <v>1</v>
      </c>
    </row>
    <row r="41" spans="1:31" x14ac:dyDescent="0.25">
      <c r="A41" t="s">
        <v>123</v>
      </c>
      <c r="B41" s="3">
        <v>94.78</v>
      </c>
      <c r="C41" s="4">
        <f t="shared" si="0"/>
        <v>1</v>
      </c>
      <c r="D41">
        <v>29.39</v>
      </c>
      <c r="E41" s="4">
        <f t="shared" si="1"/>
        <v>1</v>
      </c>
      <c r="F41">
        <v>94.07</v>
      </c>
      <c r="G41" s="4">
        <f t="shared" si="2"/>
        <v>1</v>
      </c>
      <c r="H41">
        <v>99.94</v>
      </c>
      <c r="I41" s="4">
        <f t="shared" si="3"/>
        <v>1</v>
      </c>
      <c r="J41">
        <v>46.22</v>
      </c>
      <c r="K41" s="4">
        <f t="shared" si="4"/>
        <v>0</v>
      </c>
      <c r="L41" s="4">
        <v>80.06</v>
      </c>
      <c r="M41" s="4">
        <f t="shared" si="5"/>
        <v>0</v>
      </c>
      <c r="N41" s="4">
        <v>46.93</v>
      </c>
      <c r="O41" s="4">
        <f t="shared" si="6"/>
        <v>0</v>
      </c>
      <c r="Q41" t="s">
        <v>109</v>
      </c>
      <c r="R41" s="3">
        <v>97.91</v>
      </c>
      <c r="S41" s="4">
        <f t="shared" si="7"/>
        <v>0</v>
      </c>
      <c r="T41">
        <v>13.52</v>
      </c>
      <c r="U41" s="4">
        <f t="shared" si="8"/>
        <v>0</v>
      </c>
      <c r="V41">
        <v>97.2</v>
      </c>
      <c r="W41" s="4">
        <f t="shared" si="9"/>
        <v>0</v>
      </c>
      <c r="X41">
        <v>101.33</v>
      </c>
      <c r="Y41" s="4">
        <f t="shared" si="10"/>
        <v>0</v>
      </c>
      <c r="Z41">
        <v>71.11</v>
      </c>
      <c r="AA41" s="4">
        <f t="shared" si="11"/>
        <v>0</v>
      </c>
      <c r="AB41" s="4">
        <v>132.30000000000001</v>
      </c>
      <c r="AC41" s="4">
        <f t="shared" si="12"/>
        <v>0</v>
      </c>
      <c r="AD41" s="4">
        <v>61.04</v>
      </c>
      <c r="AE41" s="4">
        <f t="shared" si="13"/>
        <v>0</v>
      </c>
    </row>
    <row r="42" spans="1:31" x14ac:dyDescent="0.25">
      <c r="A42" t="s">
        <v>122</v>
      </c>
      <c r="B42" s="3">
        <v>69.08</v>
      </c>
      <c r="C42" s="4">
        <f t="shared" si="0"/>
        <v>0</v>
      </c>
      <c r="D42">
        <v>9.66</v>
      </c>
      <c r="E42" s="4">
        <f t="shared" si="1"/>
        <v>0</v>
      </c>
      <c r="F42">
        <v>65.91</v>
      </c>
      <c r="G42" s="4">
        <f t="shared" si="2"/>
        <v>0</v>
      </c>
      <c r="H42">
        <v>96.67</v>
      </c>
      <c r="I42" s="4">
        <f t="shared" si="3"/>
        <v>1</v>
      </c>
      <c r="J42">
        <v>68.12</v>
      </c>
      <c r="K42" s="4">
        <f t="shared" si="4"/>
        <v>1</v>
      </c>
      <c r="L42" s="4">
        <v>138.69999999999999</v>
      </c>
      <c r="M42" s="4">
        <f t="shared" si="5"/>
        <v>1</v>
      </c>
      <c r="N42" s="4">
        <v>60.82</v>
      </c>
      <c r="O42" s="4">
        <f t="shared" si="6"/>
        <v>1</v>
      </c>
      <c r="Q42" t="s">
        <v>126</v>
      </c>
      <c r="R42" s="3">
        <v>93.7</v>
      </c>
      <c r="S42" s="4">
        <f t="shared" si="7"/>
        <v>0</v>
      </c>
      <c r="T42">
        <v>28.16</v>
      </c>
      <c r="U42" s="4">
        <f t="shared" si="8"/>
        <v>0</v>
      </c>
      <c r="V42">
        <v>93</v>
      </c>
      <c r="W42" s="4">
        <f t="shared" si="9"/>
        <v>0</v>
      </c>
      <c r="X42">
        <v>96.14</v>
      </c>
      <c r="Y42" s="4">
        <f t="shared" si="10"/>
        <v>0</v>
      </c>
      <c r="Z42">
        <v>65.849999999999994</v>
      </c>
      <c r="AA42" s="4">
        <f t="shared" si="11"/>
        <v>0</v>
      </c>
      <c r="AB42" s="4">
        <v>122.45</v>
      </c>
      <c r="AC42" s="4">
        <f t="shared" si="12"/>
        <v>0</v>
      </c>
      <c r="AD42" s="4">
        <v>53.45</v>
      </c>
      <c r="AE42" s="4">
        <f t="shared" si="13"/>
        <v>0</v>
      </c>
    </row>
    <row r="43" spans="1:31" x14ac:dyDescent="0.25">
      <c r="A43" t="s">
        <v>225</v>
      </c>
      <c r="B43" s="3">
        <v>79.95</v>
      </c>
      <c r="C43" s="4">
        <f t="shared" si="0"/>
        <v>0</v>
      </c>
      <c r="D43">
        <v>16.68</v>
      </c>
      <c r="E43" s="4">
        <f t="shared" si="1"/>
        <v>1</v>
      </c>
      <c r="F43">
        <v>79.86</v>
      </c>
      <c r="G43" s="4">
        <f t="shared" si="2"/>
        <v>1</v>
      </c>
      <c r="H43">
        <v>83.75</v>
      </c>
      <c r="I43" s="4">
        <f t="shared" si="3"/>
        <v>0</v>
      </c>
      <c r="J43">
        <v>68.5</v>
      </c>
      <c r="K43" s="4">
        <f t="shared" si="4"/>
        <v>1</v>
      </c>
      <c r="L43" s="4">
        <v>122.83</v>
      </c>
      <c r="M43" s="4">
        <f t="shared" si="5"/>
        <v>1</v>
      </c>
      <c r="N43" s="4">
        <v>58.36</v>
      </c>
      <c r="O43" s="4">
        <f t="shared" si="6"/>
        <v>1</v>
      </c>
      <c r="Q43" t="s">
        <v>224</v>
      </c>
      <c r="R43" s="3">
        <v>77.22</v>
      </c>
      <c r="S43" s="4">
        <f t="shared" si="7"/>
        <v>1</v>
      </c>
      <c r="T43">
        <v>10.9</v>
      </c>
      <c r="U43" s="4">
        <f t="shared" si="8"/>
        <v>1</v>
      </c>
      <c r="V43">
        <v>76.91</v>
      </c>
      <c r="W43" s="4">
        <f t="shared" si="9"/>
        <v>0</v>
      </c>
      <c r="X43">
        <v>79.650000000000006</v>
      </c>
      <c r="Y43" s="4">
        <f t="shared" si="10"/>
        <v>1</v>
      </c>
      <c r="Z43">
        <v>68.25</v>
      </c>
      <c r="AA43" s="4">
        <f t="shared" si="11"/>
        <v>0</v>
      </c>
      <c r="AB43" s="4">
        <v>119.15</v>
      </c>
      <c r="AC43" s="4">
        <f t="shared" si="12"/>
        <v>0</v>
      </c>
      <c r="AD43" s="4">
        <v>56.42</v>
      </c>
      <c r="AE43" s="4">
        <f t="shared" si="13"/>
        <v>0</v>
      </c>
    </row>
    <row r="44" spans="1:31" x14ac:dyDescent="0.25">
      <c r="A44" t="s">
        <v>98</v>
      </c>
      <c r="B44" s="3">
        <v>63.23</v>
      </c>
      <c r="C44" s="4">
        <f t="shared" si="0"/>
        <v>0</v>
      </c>
      <c r="D44">
        <v>10.199999999999999</v>
      </c>
      <c r="E44" s="4">
        <f t="shared" si="1"/>
        <v>0</v>
      </c>
      <c r="F44">
        <v>62.77</v>
      </c>
      <c r="G44" s="4">
        <f t="shared" si="2"/>
        <v>0</v>
      </c>
      <c r="H44">
        <v>64.180000000000007</v>
      </c>
      <c r="I44" s="4">
        <f t="shared" si="3"/>
        <v>0</v>
      </c>
      <c r="J44">
        <v>56.76</v>
      </c>
      <c r="K44" s="4">
        <f t="shared" si="4"/>
        <v>0</v>
      </c>
      <c r="L44" s="4">
        <v>93.54</v>
      </c>
      <c r="M44" s="4">
        <f t="shared" si="5"/>
        <v>0</v>
      </c>
      <c r="N44" s="4">
        <v>47.4</v>
      </c>
      <c r="O44" s="4">
        <f t="shared" si="6"/>
        <v>0</v>
      </c>
      <c r="Q44" t="s">
        <v>19</v>
      </c>
      <c r="R44" s="3">
        <v>98.32</v>
      </c>
      <c r="S44" s="4">
        <f t="shared" si="7"/>
        <v>0</v>
      </c>
      <c r="T44">
        <v>15.34</v>
      </c>
      <c r="U44" s="4">
        <f t="shared" si="8"/>
        <v>0</v>
      </c>
      <c r="V44">
        <v>97.35</v>
      </c>
      <c r="W44" s="4">
        <f t="shared" si="9"/>
        <v>0</v>
      </c>
      <c r="X44">
        <v>99.8</v>
      </c>
      <c r="Y44" s="4">
        <f t="shared" si="10"/>
        <v>0</v>
      </c>
      <c r="Z44">
        <v>68.12</v>
      </c>
      <c r="AA44" s="4">
        <f t="shared" si="11"/>
        <v>0</v>
      </c>
      <c r="AB44" s="4">
        <v>128.57</v>
      </c>
      <c r="AC44" s="4">
        <f t="shared" si="12"/>
        <v>0</v>
      </c>
      <c r="AD44">
        <v>63.22</v>
      </c>
      <c r="AE44" s="4">
        <f t="shared" si="13"/>
        <v>0</v>
      </c>
    </row>
    <row r="45" spans="1:31" x14ac:dyDescent="0.25">
      <c r="A45" t="s">
        <v>71</v>
      </c>
      <c r="B45" s="3">
        <v>77.709999999999994</v>
      </c>
      <c r="C45" s="4">
        <f t="shared" si="0"/>
        <v>0</v>
      </c>
      <c r="D45">
        <v>16.22</v>
      </c>
      <c r="E45" s="4">
        <f t="shared" si="1"/>
        <v>1</v>
      </c>
      <c r="F45">
        <v>76.260000000000005</v>
      </c>
      <c r="G45" s="4">
        <f t="shared" si="2"/>
        <v>0</v>
      </c>
      <c r="H45">
        <v>80.680000000000007</v>
      </c>
      <c r="I45" s="4">
        <f t="shared" si="3"/>
        <v>0</v>
      </c>
      <c r="J45">
        <v>61.86</v>
      </c>
      <c r="K45" s="4">
        <f t="shared" si="4"/>
        <v>0</v>
      </c>
      <c r="L45" s="4">
        <v>129.61000000000001</v>
      </c>
      <c r="M45" s="4">
        <f t="shared" si="5"/>
        <v>1</v>
      </c>
      <c r="N45" s="4">
        <v>50.98</v>
      </c>
      <c r="O45" s="4">
        <f t="shared" si="6"/>
        <v>1</v>
      </c>
      <c r="Q45" t="s">
        <v>20</v>
      </c>
      <c r="R45" s="3">
        <v>104.88</v>
      </c>
      <c r="S45" s="4">
        <f t="shared" si="7"/>
        <v>0</v>
      </c>
      <c r="T45">
        <v>22.14</v>
      </c>
      <c r="U45" s="4">
        <f t="shared" si="8"/>
        <v>0</v>
      </c>
      <c r="V45">
        <v>104.08</v>
      </c>
      <c r="W45" s="4">
        <f t="shared" si="9"/>
        <v>0</v>
      </c>
      <c r="X45">
        <v>106.4</v>
      </c>
      <c r="Y45" s="4">
        <f t="shared" si="10"/>
        <v>0</v>
      </c>
      <c r="Z45">
        <v>77.5</v>
      </c>
      <c r="AA45" s="4">
        <f t="shared" si="11"/>
        <v>0</v>
      </c>
      <c r="AB45" s="4">
        <v>141.31</v>
      </c>
      <c r="AC45" s="4">
        <f t="shared" si="12"/>
        <v>0</v>
      </c>
      <c r="AD45">
        <v>59.03</v>
      </c>
      <c r="AE45" s="4">
        <f t="shared" si="13"/>
        <v>0</v>
      </c>
    </row>
    <row r="46" spans="1:31" x14ac:dyDescent="0.25">
      <c r="A46" t="s">
        <v>14</v>
      </c>
      <c r="B46" s="3">
        <v>67.22</v>
      </c>
      <c r="C46" s="4">
        <f t="shared" si="0"/>
        <v>0</v>
      </c>
      <c r="D46">
        <v>22.23</v>
      </c>
      <c r="E46" s="4">
        <f t="shared" si="1"/>
        <v>1</v>
      </c>
      <c r="F46">
        <v>66.22</v>
      </c>
      <c r="G46" s="4">
        <f t="shared" si="2"/>
        <v>0</v>
      </c>
      <c r="H46">
        <v>68.87</v>
      </c>
      <c r="I46" s="4">
        <f t="shared" si="3"/>
        <v>0</v>
      </c>
      <c r="J46">
        <v>42.66</v>
      </c>
      <c r="K46" s="4">
        <f t="shared" si="4"/>
        <v>0</v>
      </c>
      <c r="L46" s="4">
        <v>73.67</v>
      </c>
      <c r="M46" s="4">
        <f t="shared" si="5"/>
        <v>0</v>
      </c>
      <c r="N46" s="4">
        <v>44.87</v>
      </c>
      <c r="O46" s="4">
        <f t="shared" si="6"/>
        <v>0</v>
      </c>
      <c r="Q46" t="s">
        <v>21</v>
      </c>
      <c r="R46" s="3">
        <v>121.17</v>
      </c>
      <c r="S46" s="4">
        <f t="shared" si="7"/>
        <v>0</v>
      </c>
      <c r="T46">
        <v>32.81</v>
      </c>
      <c r="U46" s="4">
        <f t="shared" si="8"/>
        <v>0</v>
      </c>
      <c r="V46">
        <v>119.82</v>
      </c>
      <c r="W46" s="4">
        <f t="shared" si="9"/>
        <v>0</v>
      </c>
      <c r="X46">
        <v>125.12</v>
      </c>
      <c r="Y46" s="4">
        <f t="shared" si="10"/>
        <v>0</v>
      </c>
      <c r="Z46">
        <v>71.430000000000007</v>
      </c>
      <c r="AA46" s="4">
        <f t="shared" si="11"/>
        <v>0</v>
      </c>
      <c r="AB46" s="4">
        <v>125.38</v>
      </c>
      <c r="AC46" s="4">
        <f t="shared" si="12"/>
        <v>0</v>
      </c>
      <c r="AD46" s="4">
        <v>67.27</v>
      </c>
      <c r="AE46" s="4">
        <f t="shared" si="13"/>
        <v>0</v>
      </c>
    </row>
    <row r="47" spans="1:31" x14ac:dyDescent="0.25">
      <c r="A47" t="s">
        <v>4</v>
      </c>
      <c r="B47" s="3">
        <v>78.91</v>
      </c>
      <c r="C47" s="4">
        <f t="shared" si="0"/>
        <v>0</v>
      </c>
      <c r="D47">
        <v>15.91</v>
      </c>
      <c r="E47" s="4">
        <f t="shared" si="1"/>
        <v>1</v>
      </c>
      <c r="F47">
        <v>78.540000000000006</v>
      </c>
      <c r="G47" s="4">
        <f t="shared" si="2"/>
        <v>1</v>
      </c>
      <c r="H47">
        <v>80.099999999999994</v>
      </c>
      <c r="I47" s="4">
        <f t="shared" si="3"/>
        <v>0</v>
      </c>
      <c r="J47">
        <v>49.2</v>
      </c>
      <c r="K47" s="4">
        <f t="shared" si="4"/>
        <v>0</v>
      </c>
      <c r="L47" s="4">
        <v>91.41</v>
      </c>
      <c r="M47" s="4">
        <f t="shared" si="5"/>
        <v>0</v>
      </c>
      <c r="N47" s="4">
        <v>43.2</v>
      </c>
      <c r="O47" s="4">
        <f t="shared" si="6"/>
        <v>0</v>
      </c>
      <c r="Q47" t="s">
        <v>22</v>
      </c>
      <c r="R47" s="3">
        <v>97.76</v>
      </c>
      <c r="S47" s="4">
        <f t="shared" si="7"/>
        <v>0</v>
      </c>
      <c r="T47">
        <v>21.46</v>
      </c>
      <c r="U47" s="4">
        <f t="shared" si="8"/>
        <v>0</v>
      </c>
      <c r="V47">
        <v>96.89</v>
      </c>
      <c r="W47" s="4">
        <f t="shared" si="9"/>
        <v>0</v>
      </c>
      <c r="X47">
        <v>99.27</v>
      </c>
      <c r="Y47" s="4">
        <f t="shared" si="10"/>
        <v>0</v>
      </c>
      <c r="Z47">
        <v>56.6</v>
      </c>
      <c r="AA47" s="4">
        <f t="shared" si="11"/>
        <v>1</v>
      </c>
      <c r="AB47" s="4">
        <v>100.63</v>
      </c>
      <c r="AC47" s="4">
        <f t="shared" si="12"/>
        <v>0</v>
      </c>
      <c r="AD47" s="4">
        <v>50.25</v>
      </c>
      <c r="AE47" s="4">
        <f t="shared" si="13"/>
        <v>0</v>
      </c>
    </row>
    <row r="48" spans="1:31" x14ac:dyDescent="0.25">
      <c r="A48" t="s">
        <v>72</v>
      </c>
      <c r="B48" s="3">
        <v>58.11</v>
      </c>
      <c r="C48" s="4">
        <f t="shared" si="0"/>
        <v>0</v>
      </c>
      <c r="D48">
        <v>6.99</v>
      </c>
      <c r="E48" s="4">
        <f t="shared" si="1"/>
        <v>0</v>
      </c>
      <c r="F48">
        <v>57.35</v>
      </c>
      <c r="G48" s="4">
        <f t="shared" si="2"/>
        <v>0</v>
      </c>
      <c r="H48">
        <v>59.08</v>
      </c>
      <c r="I48" s="4">
        <f t="shared" si="3"/>
        <v>0</v>
      </c>
      <c r="J48">
        <v>52.94</v>
      </c>
      <c r="K48" s="4">
        <f t="shared" si="4"/>
        <v>0</v>
      </c>
      <c r="L48" s="4">
        <v>104.21</v>
      </c>
      <c r="M48" s="4">
        <f t="shared" si="5"/>
        <v>1</v>
      </c>
      <c r="N48" s="4">
        <v>34.06</v>
      </c>
      <c r="O48" s="4">
        <f t="shared" si="6"/>
        <v>0</v>
      </c>
      <c r="Q48" t="s">
        <v>23</v>
      </c>
      <c r="R48" s="3">
        <v>97.31</v>
      </c>
      <c r="S48" s="4">
        <f t="shared" si="7"/>
        <v>0</v>
      </c>
      <c r="T48">
        <v>19.71</v>
      </c>
      <c r="U48" s="4">
        <f t="shared" si="8"/>
        <v>0</v>
      </c>
      <c r="V48">
        <v>95.91</v>
      </c>
      <c r="W48" s="4">
        <f t="shared" si="9"/>
        <v>0</v>
      </c>
      <c r="X48">
        <v>100.54</v>
      </c>
      <c r="Y48" s="4">
        <f t="shared" si="10"/>
        <v>0</v>
      </c>
      <c r="Z48">
        <v>67.400000000000006</v>
      </c>
      <c r="AA48" s="4">
        <f t="shared" si="11"/>
        <v>0</v>
      </c>
      <c r="AB48" s="4">
        <v>122.46</v>
      </c>
      <c r="AC48" s="4">
        <f t="shared" si="12"/>
        <v>0</v>
      </c>
      <c r="AD48" s="4">
        <v>53.21</v>
      </c>
      <c r="AE48" s="4">
        <f t="shared" si="13"/>
        <v>0</v>
      </c>
    </row>
    <row r="49" spans="1:31" x14ac:dyDescent="0.25">
      <c r="A49" t="s">
        <v>99</v>
      </c>
      <c r="B49" s="3">
        <v>75.19</v>
      </c>
      <c r="C49" s="4">
        <f t="shared" si="0"/>
        <v>0</v>
      </c>
      <c r="D49">
        <v>15.55</v>
      </c>
      <c r="E49" s="4">
        <f t="shared" si="1"/>
        <v>1</v>
      </c>
      <c r="F49">
        <v>73.08</v>
      </c>
      <c r="G49" s="4">
        <f t="shared" si="2"/>
        <v>0</v>
      </c>
      <c r="H49">
        <v>78.900000000000006</v>
      </c>
      <c r="I49" s="4">
        <f t="shared" si="3"/>
        <v>0</v>
      </c>
      <c r="J49">
        <v>63.48</v>
      </c>
      <c r="K49" s="4">
        <f t="shared" si="4"/>
        <v>0</v>
      </c>
      <c r="L49" s="4">
        <v>114.76</v>
      </c>
      <c r="M49" s="4">
        <f t="shared" si="5"/>
        <v>1</v>
      </c>
      <c r="N49" s="4">
        <v>46.86</v>
      </c>
      <c r="O49" s="4">
        <f t="shared" si="6"/>
        <v>0</v>
      </c>
      <c r="Q49" t="s">
        <v>24</v>
      </c>
      <c r="R49" s="3">
        <v>89.18</v>
      </c>
      <c r="S49" s="4">
        <f t="shared" si="7"/>
        <v>0</v>
      </c>
      <c r="T49">
        <v>16.04</v>
      </c>
      <c r="U49" s="4">
        <f t="shared" si="8"/>
        <v>0</v>
      </c>
      <c r="V49">
        <v>88.32</v>
      </c>
      <c r="W49" s="4">
        <f t="shared" si="9"/>
        <v>0</v>
      </c>
      <c r="X49">
        <v>90.88</v>
      </c>
      <c r="Y49" s="4">
        <f t="shared" si="10"/>
        <v>0</v>
      </c>
      <c r="Z49">
        <v>63.89</v>
      </c>
      <c r="AA49" s="4">
        <f t="shared" si="11"/>
        <v>1</v>
      </c>
      <c r="AB49" s="4">
        <v>113.39</v>
      </c>
      <c r="AC49" s="4">
        <f t="shared" si="12"/>
        <v>0</v>
      </c>
      <c r="AD49" s="4">
        <v>49.04</v>
      </c>
      <c r="AE49" s="4">
        <f t="shared" si="13"/>
        <v>0</v>
      </c>
    </row>
    <row r="50" spans="1:31" x14ac:dyDescent="0.25">
      <c r="A50" t="s">
        <v>223</v>
      </c>
      <c r="B50" s="3">
        <v>93.57</v>
      </c>
      <c r="C50" s="4">
        <f t="shared" si="0"/>
        <v>1</v>
      </c>
      <c r="D50">
        <v>14.3</v>
      </c>
      <c r="E50" s="4">
        <f t="shared" si="1"/>
        <v>1</v>
      </c>
      <c r="F50">
        <v>91.78</v>
      </c>
      <c r="G50" s="4">
        <f t="shared" si="2"/>
        <v>1</v>
      </c>
      <c r="H50">
        <v>93.72</v>
      </c>
      <c r="I50" s="4">
        <f t="shared" si="3"/>
        <v>1</v>
      </c>
      <c r="J50">
        <v>58.06</v>
      </c>
      <c r="K50" s="4">
        <f t="shared" si="4"/>
        <v>0</v>
      </c>
      <c r="L50" s="4">
        <v>115.75</v>
      </c>
      <c r="M50" s="4">
        <f t="shared" si="5"/>
        <v>1</v>
      </c>
      <c r="N50" s="4">
        <v>56.08</v>
      </c>
      <c r="O50" s="4">
        <f t="shared" si="6"/>
        <v>1</v>
      </c>
      <c r="Q50" t="s">
        <v>25</v>
      </c>
      <c r="R50" s="3">
        <v>100.36</v>
      </c>
      <c r="S50" s="4">
        <f t="shared" si="7"/>
        <v>0</v>
      </c>
      <c r="T50">
        <v>17.53</v>
      </c>
      <c r="U50" s="4">
        <f t="shared" si="8"/>
        <v>0</v>
      </c>
      <c r="V50">
        <v>99.09</v>
      </c>
      <c r="W50" s="4">
        <f t="shared" si="9"/>
        <v>0</v>
      </c>
      <c r="X50">
        <v>102.73</v>
      </c>
      <c r="Y50" s="4">
        <f t="shared" si="10"/>
        <v>0</v>
      </c>
      <c r="Z50">
        <v>56.36</v>
      </c>
      <c r="AA50" s="4">
        <f t="shared" si="11"/>
        <v>1</v>
      </c>
      <c r="AB50" s="4">
        <v>99.67</v>
      </c>
      <c r="AC50" s="4">
        <f t="shared" si="12"/>
        <v>0</v>
      </c>
      <c r="AD50" s="4">
        <v>52.47</v>
      </c>
      <c r="AE50" s="4">
        <f t="shared" si="13"/>
        <v>0</v>
      </c>
    </row>
    <row r="51" spans="1:31" x14ac:dyDescent="0.25">
      <c r="A51" t="s">
        <v>226</v>
      </c>
      <c r="B51" s="3">
        <v>76.16</v>
      </c>
      <c r="C51" s="4">
        <f t="shared" si="0"/>
        <v>0</v>
      </c>
      <c r="D51">
        <v>17.32</v>
      </c>
      <c r="E51" s="4">
        <f t="shared" si="1"/>
        <v>1</v>
      </c>
      <c r="F51">
        <v>76.08</v>
      </c>
      <c r="G51" s="4">
        <f t="shared" si="2"/>
        <v>0</v>
      </c>
      <c r="H51">
        <v>80.84</v>
      </c>
      <c r="I51" s="4">
        <f t="shared" si="3"/>
        <v>0</v>
      </c>
      <c r="J51">
        <v>62.66</v>
      </c>
      <c r="K51" s="4">
        <f t="shared" si="4"/>
        <v>0</v>
      </c>
      <c r="L51" s="4">
        <v>115.18</v>
      </c>
      <c r="M51" s="4">
        <f t="shared" si="5"/>
        <v>1</v>
      </c>
      <c r="N51" s="4">
        <v>51.59</v>
      </c>
      <c r="O51" s="4">
        <f t="shared" si="6"/>
        <v>1</v>
      </c>
      <c r="Q51" t="s">
        <v>26</v>
      </c>
      <c r="R51" s="3">
        <v>84.94</v>
      </c>
      <c r="S51" s="4">
        <f t="shared" si="7"/>
        <v>0</v>
      </c>
      <c r="T51">
        <v>11.89</v>
      </c>
      <c r="U51" s="4">
        <f t="shared" si="8"/>
        <v>1</v>
      </c>
      <c r="V51">
        <v>84</v>
      </c>
      <c r="W51" s="4">
        <f t="shared" si="9"/>
        <v>0</v>
      </c>
      <c r="X51">
        <v>88.07</v>
      </c>
      <c r="Y51" s="4">
        <f t="shared" si="10"/>
        <v>0</v>
      </c>
      <c r="Z51">
        <v>54.24</v>
      </c>
      <c r="AA51" s="4">
        <f t="shared" si="11"/>
        <v>1</v>
      </c>
      <c r="AB51" s="4">
        <v>95.25</v>
      </c>
      <c r="AC51" s="4">
        <f t="shared" si="12"/>
        <v>1</v>
      </c>
      <c r="AD51" s="4">
        <v>50.39</v>
      </c>
      <c r="AE51" s="4">
        <f t="shared" si="13"/>
        <v>0</v>
      </c>
    </row>
    <row r="52" spans="1:31" x14ac:dyDescent="0.25">
      <c r="A52" t="s">
        <v>176</v>
      </c>
      <c r="B52" s="3">
        <v>74.89</v>
      </c>
      <c r="C52" s="4">
        <f t="shared" si="0"/>
        <v>0</v>
      </c>
      <c r="D52">
        <v>7.84</v>
      </c>
      <c r="E52" s="4">
        <f t="shared" si="1"/>
        <v>0</v>
      </c>
      <c r="F52">
        <v>73.349999999999994</v>
      </c>
      <c r="G52" s="4">
        <f t="shared" si="2"/>
        <v>0</v>
      </c>
      <c r="H52">
        <v>82.52</v>
      </c>
      <c r="I52" s="4">
        <f t="shared" si="3"/>
        <v>0</v>
      </c>
      <c r="J52">
        <v>95.7</v>
      </c>
      <c r="K52" s="4">
        <f t="shared" si="4"/>
        <v>1</v>
      </c>
      <c r="L52" s="4">
        <v>189.67</v>
      </c>
      <c r="M52" s="4">
        <f t="shared" si="5"/>
        <v>1</v>
      </c>
      <c r="N52" s="4">
        <v>65.75</v>
      </c>
      <c r="O52" s="4">
        <f t="shared" si="6"/>
        <v>1</v>
      </c>
      <c r="Q52" t="s">
        <v>27</v>
      </c>
      <c r="R52" s="3">
        <v>105.62</v>
      </c>
      <c r="S52" s="4">
        <f t="shared" si="7"/>
        <v>0</v>
      </c>
      <c r="T52">
        <v>21.47</v>
      </c>
      <c r="U52" s="4">
        <f t="shared" si="8"/>
        <v>0</v>
      </c>
      <c r="V52">
        <v>103.9</v>
      </c>
      <c r="W52" s="4">
        <f t="shared" si="9"/>
        <v>0</v>
      </c>
      <c r="X52">
        <v>110.04</v>
      </c>
      <c r="Y52" s="4">
        <f t="shared" si="10"/>
        <v>0</v>
      </c>
      <c r="Z52">
        <v>58.29</v>
      </c>
      <c r="AA52" s="4">
        <f t="shared" si="11"/>
        <v>1</v>
      </c>
      <c r="AB52" s="4">
        <v>100.34</v>
      </c>
      <c r="AC52" s="4">
        <f t="shared" si="12"/>
        <v>0</v>
      </c>
      <c r="AD52" s="4">
        <v>52.96</v>
      </c>
      <c r="AE52" s="4">
        <f t="shared" si="13"/>
        <v>0</v>
      </c>
    </row>
    <row r="53" spans="1:31" x14ac:dyDescent="0.25">
      <c r="A53" t="s">
        <v>155</v>
      </c>
      <c r="B53" s="3">
        <v>87.77</v>
      </c>
      <c r="C53" s="4">
        <f t="shared" si="0"/>
        <v>1</v>
      </c>
      <c r="D53">
        <v>17.78</v>
      </c>
      <c r="E53" s="4">
        <f t="shared" si="1"/>
        <v>1</v>
      </c>
      <c r="F53">
        <v>87.47</v>
      </c>
      <c r="G53" s="4">
        <f t="shared" si="2"/>
        <v>1</v>
      </c>
      <c r="H53">
        <v>86.54</v>
      </c>
      <c r="I53" s="4">
        <f t="shared" si="3"/>
        <v>1</v>
      </c>
      <c r="J53">
        <v>25.75</v>
      </c>
      <c r="K53" s="4">
        <f t="shared" si="4"/>
        <v>0</v>
      </c>
      <c r="L53" s="4">
        <v>47.54</v>
      </c>
      <c r="M53" s="4">
        <f t="shared" si="5"/>
        <v>0</v>
      </c>
      <c r="N53" s="4">
        <v>28.23</v>
      </c>
      <c r="O53" s="4">
        <f t="shared" si="6"/>
        <v>0</v>
      </c>
      <c r="Q53" t="s">
        <v>94</v>
      </c>
      <c r="R53" s="3">
        <v>97.47</v>
      </c>
      <c r="S53" s="4">
        <f t="shared" si="7"/>
        <v>0</v>
      </c>
      <c r="T53">
        <v>18.14</v>
      </c>
      <c r="U53" s="4">
        <f t="shared" si="8"/>
        <v>0</v>
      </c>
      <c r="V53">
        <v>96.24</v>
      </c>
      <c r="W53" s="4">
        <f t="shared" si="9"/>
        <v>0</v>
      </c>
      <c r="X53">
        <v>99.55</v>
      </c>
      <c r="Y53" s="4">
        <f t="shared" si="10"/>
        <v>0</v>
      </c>
      <c r="Z53">
        <v>70.489999999999995</v>
      </c>
      <c r="AA53" s="4">
        <f t="shared" si="11"/>
        <v>0</v>
      </c>
      <c r="AB53" s="4">
        <v>121.32</v>
      </c>
      <c r="AC53" s="4">
        <f t="shared" si="12"/>
        <v>0</v>
      </c>
      <c r="AD53" s="4">
        <v>60.93</v>
      </c>
      <c r="AE53" s="4">
        <f t="shared" si="13"/>
        <v>0</v>
      </c>
    </row>
    <row r="54" spans="1:31" x14ac:dyDescent="0.25">
      <c r="A54" t="s">
        <v>5</v>
      </c>
      <c r="B54" s="3">
        <v>55.37</v>
      </c>
      <c r="C54" s="4">
        <f t="shared" si="0"/>
        <v>0</v>
      </c>
      <c r="D54">
        <v>12.24</v>
      </c>
      <c r="E54" s="4">
        <f t="shared" si="1"/>
        <v>0</v>
      </c>
      <c r="F54">
        <v>54.86</v>
      </c>
      <c r="G54" s="4">
        <f t="shared" si="2"/>
        <v>0</v>
      </c>
      <c r="H54">
        <v>56.77</v>
      </c>
      <c r="I54" s="4">
        <f t="shared" si="3"/>
        <v>0</v>
      </c>
      <c r="J54">
        <v>35.03</v>
      </c>
      <c r="K54" s="4">
        <f t="shared" si="4"/>
        <v>0</v>
      </c>
      <c r="L54" s="4">
        <v>58.88</v>
      </c>
      <c r="M54" s="4">
        <f t="shared" si="5"/>
        <v>0</v>
      </c>
      <c r="N54">
        <v>34.61</v>
      </c>
      <c r="O54" s="4">
        <f t="shared" si="6"/>
        <v>0</v>
      </c>
      <c r="Q54" t="s">
        <v>95</v>
      </c>
      <c r="R54" s="3">
        <v>89.13</v>
      </c>
      <c r="S54" s="4">
        <f t="shared" si="7"/>
        <v>0</v>
      </c>
      <c r="T54">
        <v>14.79</v>
      </c>
      <c r="U54" s="4">
        <f t="shared" si="8"/>
        <v>0</v>
      </c>
      <c r="V54">
        <v>88.35</v>
      </c>
      <c r="W54" s="4">
        <f t="shared" si="9"/>
        <v>0</v>
      </c>
      <c r="X54">
        <v>93.26</v>
      </c>
      <c r="Y54" s="4">
        <f t="shared" si="10"/>
        <v>0</v>
      </c>
      <c r="Z54">
        <v>59.1</v>
      </c>
      <c r="AA54" s="4">
        <f t="shared" si="11"/>
        <v>1</v>
      </c>
      <c r="AB54" s="4">
        <v>102.96</v>
      </c>
      <c r="AC54" s="4">
        <f t="shared" si="12"/>
        <v>0</v>
      </c>
      <c r="AD54" s="4">
        <v>50.04</v>
      </c>
      <c r="AE54" s="4">
        <f t="shared" si="13"/>
        <v>0</v>
      </c>
    </row>
    <row r="55" spans="1:31" x14ac:dyDescent="0.25">
      <c r="A55" t="s">
        <v>100</v>
      </c>
      <c r="B55" s="3">
        <v>48.97</v>
      </c>
      <c r="C55" s="4">
        <f t="shared" si="0"/>
        <v>0</v>
      </c>
      <c r="D55">
        <v>10.220000000000001</v>
      </c>
      <c r="E55" s="4">
        <f t="shared" si="1"/>
        <v>0</v>
      </c>
      <c r="F55">
        <v>48.67</v>
      </c>
      <c r="G55" s="4">
        <f t="shared" si="2"/>
        <v>0</v>
      </c>
      <c r="H55">
        <v>49.94</v>
      </c>
      <c r="I55" s="4">
        <f t="shared" si="3"/>
        <v>0</v>
      </c>
      <c r="J55">
        <v>30.95</v>
      </c>
      <c r="K55" s="4">
        <f t="shared" si="4"/>
        <v>0</v>
      </c>
      <c r="L55" s="4">
        <v>53.88</v>
      </c>
      <c r="M55" s="4">
        <f t="shared" si="5"/>
        <v>0</v>
      </c>
      <c r="N55">
        <v>32.130000000000003</v>
      </c>
      <c r="O55" s="4">
        <f t="shared" si="6"/>
        <v>0</v>
      </c>
      <c r="Q55" t="s">
        <v>96</v>
      </c>
      <c r="R55" s="3">
        <v>88.43</v>
      </c>
      <c r="S55" s="4">
        <f t="shared" si="7"/>
        <v>0</v>
      </c>
      <c r="T55">
        <v>14.75</v>
      </c>
      <c r="U55" s="4">
        <f t="shared" si="8"/>
        <v>0</v>
      </c>
      <c r="V55">
        <v>87.19</v>
      </c>
      <c r="W55" s="4">
        <f t="shared" si="9"/>
        <v>0</v>
      </c>
      <c r="X55">
        <v>91.97</v>
      </c>
      <c r="Y55" s="4">
        <f t="shared" si="10"/>
        <v>0</v>
      </c>
      <c r="Z55">
        <v>61.51</v>
      </c>
      <c r="AA55" s="4">
        <f t="shared" si="11"/>
        <v>1</v>
      </c>
      <c r="AB55" s="4">
        <v>109.64</v>
      </c>
      <c r="AC55" s="4">
        <f t="shared" si="12"/>
        <v>0</v>
      </c>
      <c r="AD55" s="4">
        <v>53.26</v>
      </c>
      <c r="AE55" s="4">
        <f t="shared" si="13"/>
        <v>0</v>
      </c>
    </row>
    <row r="56" spans="1:31" x14ac:dyDescent="0.25">
      <c r="A56" t="s">
        <v>101</v>
      </c>
      <c r="B56" s="3">
        <v>43.56</v>
      </c>
      <c r="C56" s="4">
        <f t="shared" si="0"/>
        <v>0</v>
      </c>
      <c r="D56">
        <v>7.6</v>
      </c>
      <c r="E56" s="4">
        <f t="shared" si="1"/>
        <v>0</v>
      </c>
      <c r="F56">
        <v>43.13</v>
      </c>
      <c r="G56" s="4">
        <f t="shared" si="2"/>
        <v>0</v>
      </c>
      <c r="H56">
        <v>45.03</v>
      </c>
      <c r="I56" s="4">
        <f t="shared" si="3"/>
        <v>0</v>
      </c>
      <c r="J56">
        <v>33.72</v>
      </c>
      <c r="K56" s="4">
        <f t="shared" si="4"/>
        <v>0</v>
      </c>
      <c r="L56" s="4">
        <v>61.19</v>
      </c>
      <c r="M56" s="4">
        <f t="shared" si="5"/>
        <v>0</v>
      </c>
      <c r="N56">
        <v>34.43</v>
      </c>
      <c r="O56" s="4">
        <f t="shared" si="6"/>
        <v>0</v>
      </c>
      <c r="Q56" t="s">
        <v>190</v>
      </c>
      <c r="R56" s="3">
        <v>107.03</v>
      </c>
      <c r="S56" s="4">
        <f t="shared" si="7"/>
        <v>0</v>
      </c>
      <c r="T56">
        <v>23.53</v>
      </c>
      <c r="U56" s="4">
        <f t="shared" si="8"/>
        <v>0</v>
      </c>
      <c r="V56">
        <v>105.78</v>
      </c>
      <c r="W56" s="4">
        <f t="shared" si="9"/>
        <v>0</v>
      </c>
      <c r="X56">
        <v>110.39</v>
      </c>
      <c r="Y56" s="4">
        <f t="shared" si="10"/>
        <v>0</v>
      </c>
      <c r="Z56">
        <v>70.28</v>
      </c>
      <c r="AA56" s="4">
        <f t="shared" si="11"/>
        <v>0</v>
      </c>
      <c r="AB56" s="4">
        <v>127.97</v>
      </c>
      <c r="AC56" s="4">
        <f t="shared" si="12"/>
        <v>0</v>
      </c>
      <c r="AD56" s="4">
        <v>53.97</v>
      </c>
      <c r="AE56" s="4">
        <f t="shared" si="13"/>
        <v>0</v>
      </c>
    </row>
    <row r="57" spans="1:31" x14ac:dyDescent="0.25">
      <c r="A57" t="s">
        <v>102</v>
      </c>
      <c r="B57" s="3">
        <v>50.15</v>
      </c>
      <c r="C57" s="4">
        <f t="shared" si="0"/>
        <v>0</v>
      </c>
      <c r="D57">
        <v>10.99</v>
      </c>
      <c r="E57" s="4">
        <f t="shared" si="1"/>
        <v>0</v>
      </c>
      <c r="F57">
        <v>49.91</v>
      </c>
      <c r="G57" s="4">
        <f t="shared" si="2"/>
        <v>0</v>
      </c>
      <c r="H57">
        <v>51.11</v>
      </c>
      <c r="I57" s="4">
        <f t="shared" si="3"/>
        <v>0</v>
      </c>
      <c r="J57">
        <v>36.54</v>
      </c>
      <c r="K57" s="4">
        <f t="shared" si="4"/>
        <v>0</v>
      </c>
      <c r="L57" s="4">
        <v>64.59</v>
      </c>
      <c r="M57" s="4">
        <f t="shared" si="5"/>
        <v>0</v>
      </c>
      <c r="N57" s="4">
        <v>37.85</v>
      </c>
      <c r="O57" s="4">
        <f t="shared" si="6"/>
        <v>0</v>
      </c>
      <c r="Q57" t="s">
        <v>191</v>
      </c>
      <c r="R57" s="3">
        <v>90.44</v>
      </c>
      <c r="S57" s="4">
        <f t="shared" si="7"/>
        <v>0</v>
      </c>
      <c r="T57">
        <v>15.84</v>
      </c>
      <c r="U57" s="4">
        <f t="shared" si="8"/>
        <v>0</v>
      </c>
      <c r="V57">
        <v>89.65</v>
      </c>
      <c r="W57" s="4">
        <f t="shared" si="9"/>
        <v>0</v>
      </c>
      <c r="X57">
        <v>93.23</v>
      </c>
      <c r="Y57" s="4">
        <f t="shared" si="10"/>
        <v>0</v>
      </c>
      <c r="Z57">
        <v>66.290000000000006</v>
      </c>
      <c r="AA57" s="4">
        <f t="shared" si="11"/>
        <v>0</v>
      </c>
      <c r="AB57" s="4">
        <v>122.87</v>
      </c>
      <c r="AC57" s="4">
        <f t="shared" si="12"/>
        <v>0</v>
      </c>
      <c r="AD57" s="4">
        <v>51.51</v>
      </c>
      <c r="AE57" s="4">
        <f t="shared" si="13"/>
        <v>0</v>
      </c>
    </row>
    <row r="58" spans="1:31" x14ac:dyDescent="0.25">
      <c r="A58" t="s">
        <v>204</v>
      </c>
      <c r="B58" s="3">
        <v>50.61</v>
      </c>
      <c r="C58" s="4">
        <f t="shared" si="0"/>
        <v>0</v>
      </c>
      <c r="D58">
        <v>2.59</v>
      </c>
      <c r="E58" s="4">
        <f t="shared" si="1"/>
        <v>0</v>
      </c>
      <c r="F58">
        <v>50.99</v>
      </c>
      <c r="G58" s="4">
        <f t="shared" si="2"/>
        <v>0</v>
      </c>
      <c r="H58">
        <v>54.52</v>
      </c>
      <c r="I58" s="4">
        <f t="shared" si="3"/>
        <v>0</v>
      </c>
      <c r="J58">
        <v>53.56</v>
      </c>
      <c r="K58" s="4">
        <f t="shared" si="4"/>
        <v>0</v>
      </c>
      <c r="L58" s="4">
        <v>92.99</v>
      </c>
      <c r="M58" s="4">
        <f t="shared" si="5"/>
        <v>0</v>
      </c>
      <c r="N58" s="4">
        <v>36.92</v>
      </c>
      <c r="O58" s="4">
        <f t="shared" si="6"/>
        <v>0</v>
      </c>
      <c r="Q58" t="s">
        <v>192</v>
      </c>
      <c r="R58" s="3">
        <v>121.33</v>
      </c>
      <c r="S58" s="4">
        <f t="shared" si="7"/>
        <v>0</v>
      </c>
      <c r="T58">
        <v>28.65</v>
      </c>
      <c r="U58" s="4">
        <f t="shared" si="8"/>
        <v>0</v>
      </c>
      <c r="V58">
        <v>119.56</v>
      </c>
      <c r="W58" s="4">
        <f t="shared" si="9"/>
        <v>0</v>
      </c>
      <c r="X58">
        <v>124.25</v>
      </c>
      <c r="Y58" s="4">
        <f t="shared" si="10"/>
        <v>0</v>
      </c>
      <c r="Z58">
        <v>65.48</v>
      </c>
      <c r="AA58" s="4">
        <f t="shared" si="11"/>
        <v>0</v>
      </c>
      <c r="AB58" s="4">
        <v>116.69</v>
      </c>
      <c r="AC58" s="4">
        <f t="shared" si="12"/>
        <v>0</v>
      </c>
      <c r="AD58" s="4">
        <v>54.99</v>
      </c>
      <c r="AE58" s="4">
        <f t="shared" si="13"/>
        <v>0</v>
      </c>
    </row>
    <row r="59" spans="1:31" x14ac:dyDescent="0.25">
      <c r="A59" t="s">
        <v>205</v>
      </c>
      <c r="B59" s="3">
        <v>52.61</v>
      </c>
      <c r="C59" s="4">
        <f t="shared" si="0"/>
        <v>0</v>
      </c>
      <c r="D59">
        <v>3.61</v>
      </c>
      <c r="E59" s="4">
        <f t="shared" si="1"/>
        <v>0</v>
      </c>
      <c r="F59">
        <v>51.71</v>
      </c>
      <c r="G59" s="4">
        <f t="shared" si="2"/>
        <v>0</v>
      </c>
      <c r="H59">
        <v>54.52</v>
      </c>
      <c r="I59" s="4">
        <f t="shared" si="3"/>
        <v>0</v>
      </c>
      <c r="J59">
        <v>41.23</v>
      </c>
      <c r="K59" s="4">
        <f t="shared" si="4"/>
        <v>0</v>
      </c>
      <c r="L59" s="4">
        <v>93.45</v>
      </c>
      <c r="M59" s="4">
        <f t="shared" si="5"/>
        <v>0</v>
      </c>
      <c r="N59" s="4">
        <v>27.61</v>
      </c>
      <c r="O59" s="4">
        <f t="shared" si="6"/>
        <v>0</v>
      </c>
      <c r="Q59" t="s">
        <v>193</v>
      </c>
      <c r="R59" s="3">
        <v>79.56</v>
      </c>
      <c r="S59" s="4">
        <f t="shared" si="7"/>
        <v>1</v>
      </c>
      <c r="T59">
        <v>14.22</v>
      </c>
      <c r="U59" s="4">
        <f t="shared" si="8"/>
        <v>0</v>
      </c>
      <c r="V59">
        <v>78.87</v>
      </c>
      <c r="W59" s="4">
        <f t="shared" si="9"/>
        <v>0</v>
      </c>
      <c r="X59">
        <v>81.599999999999994</v>
      </c>
      <c r="Y59" s="4">
        <f t="shared" si="10"/>
        <v>1</v>
      </c>
      <c r="Z59">
        <v>54.18</v>
      </c>
      <c r="AA59" s="4">
        <f t="shared" si="11"/>
        <v>1</v>
      </c>
      <c r="AB59" s="4">
        <v>96.92</v>
      </c>
      <c r="AC59" s="4">
        <f t="shared" si="12"/>
        <v>1</v>
      </c>
      <c r="AD59" s="4">
        <v>45.92</v>
      </c>
      <c r="AE59" s="4">
        <f t="shared" si="13"/>
        <v>1</v>
      </c>
    </row>
    <row r="60" spans="1:31" x14ac:dyDescent="0.25">
      <c r="A60" t="s">
        <v>206</v>
      </c>
      <c r="B60" s="3">
        <v>63.18</v>
      </c>
      <c r="C60" s="4">
        <f t="shared" si="0"/>
        <v>0</v>
      </c>
      <c r="D60">
        <v>4.78</v>
      </c>
      <c r="E60" s="4">
        <f t="shared" si="1"/>
        <v>0</v>
      </c>
      <c r="F60">
        <v>61.64</v>
      </c>
      <c r="G60" s="4">
        <f t="shared" si="2"/>
        <v>0</v>
      </c>
      <c r="H60">
        <v>63.98</v>
      </c>
      <c r="I60" s="4">
        <f t="shared" si="3"/>
        <v>0</v>
      </c>
      <c r="J60">
        <v>50.7</v>
      </c>
      <c r="K60" s="4">
        <f t="shared" si="4"/>
        <v>0</v>
      </c>
      <c r="L60" s="4">
        <v>111.95</v>
      </c>
      <c r="M60" s="4">
        <f t="shared" si="5"/>
        <v>1</v>
      </c>
      <c r="N60" s="4">
        <v>32.33</v>
      </c>
      <c r="O60" s="4">
        <f t="shared" si="6"/>
        <v>0</v>
      </c>
      <c r="Q60" t="s">
        <v>194</v>
      </c>
      <c r="R60" s="3">
        <v>79.34</v>
      </c>
      <c r="S60" s="4">
        <f t="shared" si="7"/>
        <v>1</v>
      </c>
      <c r="T60">
        <v>14.07</v>
      </c>
      <c r="U60" s="4">
        <f t="shared" si="8"/>
        <v>0</v>
      </c>
      <c r="V60">
        <v>78.540000000000006</v>
      </c>
      <c r="W60" s="4">
        <f t="shared" si="9"/>
        <v>0</v>
      </c>
      <c r="X60">
        <v>89.84</v>
      </c>
      <c r="Y60" s="4">
        <f t="shared" si="10"/>
        <v>0</v>
      </c>
      <c r="Z60">
        <v>78.150000000000006</v>
      </c>
      <c r="AA60" s="4">
        <f t="shared" si="11"/>
        <v>0</v>
      </c>
      <c r="AB60" s="4">
        <v>132.63</v>
      </c>
      <c r="AC60" s="4">
        <f t="shared" si="12"/>
        <v>0</v>
      </c>
      <c r="AD60" s="4">
        <v>72.739999999999995</v>
      </c>
      <c r="AE60" s="4">
        <f t="shared" si="13"/>
        <v>0</v>
      </c>
    </row>
    <row r="61" spans="1:31" x14ac:dyDescent="0.25">
      <c r="A61" t="s">
        <v>207</v>
      </c>
      <c r="B61" s="3">
        <v>49.62</v>
      </c>
      <c r="C61" s="4">
        <f t="shared" si="0"/>
        <v>0</v>
      </c>
      <c r="D61">
        <v>6.51</v>
      </c>
      <c r="E61" s="4">
        <f t="shared" si="1"/>
        <v>0</v>
      </c>
      <c r="F61">
        <v>48.09</v>
      </c>
      <c r="G61" s="4">
        <f t="shared" si="2"/>
        <v>0</v>
      </c>
      <c r="H61">
        <v>49.97</v>
      </c>
      <c r="I61" s="4">
        <f t="shared" si="3"/>
        <v>0</v>
      </c>
      <c r="J61">
        <v>30.19</v>
      </c>
      <c r="K61" s="4">
        <f t="shared" si="4"/>
        <v>0</v>
      </c>
      <c r="L61" s="4">
        <v>63.68</v>
      </c>
      <c r="M61" s="4">
        <f t="shared" si="5"/>
        <v>0</v>
      </c>
      <c r="N61" s="4">
        <v>24.2</v>
      </c>
      <c r="O61" s="4">
        <f t="shared" si="6"/>
        <v>0</v>
      </c>
      <c r="Q61" t="s">
        <v>195</v>
      </c>
      <c r="R61" s="3">
        <v>69.56</v>
      </c>
      <c r="S61" s="4">
        <f t="shared" si="7"/>
        <v>1</v>
      </c>
      <c r="T61">
        <v>10.66</v>
      </c>
      <c r="U61" s="4">
        <f t="shared" si="8"/>
        <v>1</v>
      </c>
      <c r="V61">
        <v>68.91</v>
      </c>
      <c r="W61" s="4">
        <f t="shared" si="9"/>
        <v>1</v>
      </c>
      <c r="X61">
        <v>71.86</v>
      </c>
      <c r="Y61" s="4">
        <f t="shared" si="10"/>
        <v>1</v>
      </c>
      <c r="Z61">
        <v>47.89</v>
      </c>
      <c r="AA61" s="4">
        <f t="shared" si="11"/>
        <v>1</v>
      </c>
      <c r="AB61" s="4">
        <v>85.89</v>
      </c>
      <c r="AC61" s="4">
        <f t="shared" si="12"/>
        <v>1</v>
      </c>
      <c r="AD61" s="12">
        <v>42.8</v>
      </c>
      <c r="AE61" s="4">
        <f t="shared" si="13"/>
        <v>1</v>
      </c>
    </row>
    <row r="62" spans="1:31" x14ac:dyDescent="0.25">
      <c r="A62" t="s">
        <v>70</v>
      </c>
      <c r="B62" s="3">
        <v>52.09</v>
      </c>
      <c r="C62" s="4">
        <f t="shared" si="0"/>
        <v>0</v>
      </c>
      <c r="D62">
        <v>10.029999999999999</v>
      </c>
      <c r="E62" s="4">
        <f t="shared" si="1"/>
        <v>0</v>
      </c>
      <c r="F62">
        <v>51.6</v>
      </c>
      <c r="G62" s="4">
        <f t="shared" si="2"/>
        <v>0</v>
      </c>
      <c r="H62">
        <v>54.07</v>
      </c>
      <c r="I62" s="4">
        <f t="shared" si="3"/>
        <v>0</v>
      </c>
      <c r="J62">
        <v>38.11</v>
      </c>
      <c r="K62" s="4">
        <f t="shared" si="4"/>
        <v>0</v>
      </c>
      <c r="L62" s="4">
        <v>56.83</v>
      </c>
      <c r="M62" s="4">
        <f t="shared" si="5"/>
        <v>0</v>
      </c>
      <c r="N62" s="4">
        <v>34.04</v>
      </c>
      <c r="O62" s="4">
        <f t="shared" si="6"/>
        <v>0</v>
      </c>
      <c r="Q62" t="s">
        <v>196</v>
      </c>
      <c r="R62" s="3">
        <v>86.47</v>
      </c>
      <c r="S62" s="4">
        <f t="shared" si="7"/>
        <v>0</v>
      </c>
      <c r="T62">
        <v>16.829999999999998</v>
      </c>
      <c r="U62" s="4">
        <f t="shared" si="8"/>
        <v>0</v>
      </c>
      <c r="V62">
        <v>85.89</v>
      </c>
      <c r="W62" s="4">
        <f t="shared" si="9"/>
        <v>0</v>
      </c>
      <c r="X62">
        <v>90.35</v>
      </c>
      <c r="Y62" s="4">
        <f t="shared" si="10"/>
        <v>0</v>
      </c>
      <c r="Z62">
        <v>62.99</v>
      </c>
      <c r="AA62" s="4">
        <f t="shared" si="11"/>
        <v>1</v>
      </c>
      <c r="AB62" s="4">
        <v>108.94</v>
      </c>
      <c r="AC62" s="4">
        <f t="shared" si="12"/>
        <v>0</v>
      </c>
      <c r="AD62" s="12">
        <v>46.73</v>
      </c>
      <c r="AE62" s="4">
        <f t="shared" si="13"/>
        <v>1</v>
      </c>
    </row>
    <row r="63" spans="1:31" x14ac:dyDescent="0.25">
      <c r="A63" t="s">
        <v>10</v>
      </c>
      <c r="B63" s="3">
        <v>21.74</v>
      </c>
      <c r="C63" s="4">
        <f t="shared" si="0"/>
        <v>0</v>
      </c>
      <c r="D63">
        <v>1.37</v>
      </c>
      <c r="E63" s="4">
        <f t="shared" si="1"/>
        <v>0</v>
      </c>
      <c r="F63">
        <v>20.7</v>
      </c>
      <c r="G63" s="4">
        <f t="shared" si="2"/>
        <v>0</v>
      </c>
      <c r="H63">
        <v>21.89</v>
      </c>
      <c r="I63" s="4">
        <f t="shared" si="3"/>
        <v>0</v>
      </c>
      <c r="J63">
        <v>16.260000000000002</v>
      </c>
      <c r="K63" s="4">
        <f t="shared" si="4"/>
        <v>0</v>
      </c>
      <c r="L63" s="4">
        <v>33.380000000000003</v>
      </c>
      <c r="M63" s="4">
        <f t="shared" si="5"/>
        <v>0</v>
      </c>
      <c r="N63" s="4">
        <v>12.7</v>
      </c>
      <c r="O63" s="4">
        <f t="shared" si="6"/>
        <v>0</v>
      </c>
      <c r="Q63" t="s">
        <v>211</v>
      </c>
      <c r="R63" s="3">
        <v>72.88</v>
      </c>
      <c r="S63" s="4">
        <f t="shared" si="7"/>
        <v>1</v>
      </c>
      <c r="T63">
        <v>19.04</v>
      </c>
      <c r="U63" s="4">
        <f t="shared" si="8"/>
        <v>0</v>
      </c>
      <c r="V63">
        <v>70.48</v>
      </c>
      <c r="W63" s="4">
        <f t="shared" si="9"/>
        <v>1</v>
      </c>
      <c r="X63">
        <v>78.98</v>
      </c>
      <c r="Y63" s="4">
        <f t="shared" si="10"/>
        <v>1</v>
      </c>
      <c r="Z63">
        <v>122.05</v>
      </c>
      <c r="AA63" s="4">
        <f t="shared" si="11"/>
        <v>0</v>
      </c>
      <c r="AB63" s="4">
        <v>203.79</v>
      </c>
      <c r="AC63" s="4">
        <f t="shared" si="12"/>
        <v>0</v>
      </c>
      <c r="AD63" s="12">
        <v>125.92</v>
      </c>
      <c r="AE63" s="4">
        <f t="shared" si="13"/>
        <v>0</v>
      </c>
    </row>
    <row r="64" spans="1:31" x14ac:dyDescent="0.25">
      <c r="A64" t="s">
        <v>142</v>
      </c>
      <c r="B64" s="3">
        <v>42.15</v>
      </c>
      <c r="C64" s="4">
        <f t="shared" si="0"/>
        <v>0</v>
      </c>
      <c r="D64">
        <v>3.62</v>
      </c>
      <c r="E64" s="4">
        <f t="shared" si="1"/>
        <v>0</v>
      </c>
      <c r="F64">
        <v>38.5</v>
      </c>
      <c r="G64" s="4">
        <f t="shared" si="2"/>
        <v>0</v>
      </c>
      <c r="H64">
        <v>42.58</v>
      </c>
      <c r="I64" s="4">
        <f t="shared" si="3"/>
        <v>0</v>
      </c>
      <c r="J64">
        <v>23.49</v>
      </c>
      <c r="K64" s="4">
        <f t="shared" si="4"/>
        <v>0</v>
      </c>
      <c r="L64" s="4">
        <v>46.54</v>
      </c>
      <c r="M64" s="4">
        <f t="shared" si="5"/>
        <v>0</v>
      </c>
      <c r="N64" s="4">
        <v>22.14</v>
      </c>
      <c r="O64" s="4">
        <f t="shared" si="6"/>
        <v>0</v>
      </c>
      <c r="Q64" t="s">
        <v>197</v>
      </c>
      <c r="R64" s="3">
        <v>85.71</v>
      </c>
      <c r="S64" s="4">
        <f t="shared" si="7"/>
        <v>0</v>
      </c>
      <c r="T64">
        <v>13.51</v>
      </c>
      <c r="U64" s="4">
        <f t="shared" si="8"/>
        <v>0</v>
      </c>
      <c r="V64">
        <v>84.56</v>
      </c>
      <c r="W64" s="4">
        <f t="shared" si="9"/>
        <v>0</v>
      </c>
      <c r="X64">
        <v>89.11</v>
      </c>
      <c r="Y64" s="4">
        <f t="shared" si="10"/>
        <v>0</v>
      </c>
      <c r="Z64">
        <v>53.71</v>
      </c>
      <c r="AA64" s="4">
        <f t="shared" si="11"/>
        <v>1</v>
      </c>
      <c r="AB64" s="4">
        <v>94.14</v>
      </c>
      <c r="AC64" s="4">
        <f t="shared" si="12"/>
        <v>1</v>
      </c>
      <c r="AD64" s="12">
        <v>45.25</v>
      </c>
      <c r="AE64" s="4">
        <f t="shared" si="13"/>
        <v>1</v>
      </c>
    </row>
    <row r="65" spans="1:31" x14ac:dyDescent="0.25">
      <c r="A65" t="s">
        <v>209</v>
      </c>
      <c r="B65" s="3">
        <v>55.96</v>
      </c>
      <c r="C65" s="4">
        <f t="shared" si="0"/>
        <v>0</v>
      </c>
      <c r="D65">
        <v>5.17</v>
      </c>
      <c r="E65" s="4">
        <f t="shared" si="1"/>
        <v>0</v>
      </c>
      <c r="F65">
        <v>53.67</v>
      </c>
      <c r="G65" s="4">
        <f t="shared" si="2"/>
        <v>0</v>
      </c>
      <c r="H65">
        <v>57.13</v>
      </c>
      <c r="I65" s="4">
        <f t="shared" si="3"/>
        <v>0</v>
      </c>
      <c r="J65">
        <v>26.13</v>
      </c>
      <c r="K65" s="4">
        <f t="shared" si="4"/>
        <v>0</v>
      </c>
      <c r="L65" s="4">
        <v>51.97</v>
      </c>
      <c r="M65" s="4">
        <f t="shared" si="5"/>
        <v>0</v>
      </c>
      <c r="N65" s="4">
        <v>20.75</v>
      </c>
      <c r="O65" s="4">
        <f t="shared" si="6"/>
        <v>0</v>
      </c>
      <c r="Q65" t="s">
        <v>198</v>
      </c>
      <c r="R65" s="3">
        <v>85</v>
      </c>
      <c r="S65" s="4">
        <f t="shared" si="7"/>
        <v>0</v>
      </c>
      <c r="T65">
        <v>13.46</v>
      </c>
      <c r="U65" s="4">
        <f t="shared" si="8"/>
        <v>0</v>
      </c>
      <c r="V65">
        <v>84.2</v>
      </c>
      <c r="W65" s="4">
        <f t="shared" si="9"/>
        <v>0</v>
      </c>
      <c r="X65">
        <v>91.37</v>
      </c>
      <c r="Y65" s="4">
        <f t="shared" si="10"/>
        <v>0</v>
      </c>
      <c r="Z65">
        <v>59.58</v>
      </c>
      <c r="AA65" s="4">
        <f t="shared" si="11"/>
        <v>1</v>
      </c>
      <c r="AB65" s="4">
        <v>107.64</v>
      </c>
      <c r="AC65" s="4">
        <f t="shared" si="12"/>
        <v>0</v>
      </c>
      <c r="AD65" s="12">
        <v>52.34</v>
      </c>
      <c r="AE65" s="4">
        <f t="shared" si="13"/>
        <v>0</v>
      </c>
    </row>
    <row r="66" spans="1:31" x14ac:dyDescent="0.25">
      <c r="A66" t="s">
        <v>210</v>
      </c>
      <c r="B66" s="3">
        <v>104.03</v>
      </c>
      <c r="C66" s="4">
        <f t="shared" ref="C66:C78" si="14">IF(B66&lt;S$75,0,1)</f>
        <v>1</v>
      </c>
      <c r="D66">
        <v>10.039999999999999</v>
      </c>
      <c r="E66" s="4">
        <f t="shared" ref="E66:E78" si="15">IF(D66&lt;U$75,0,1)</f>
        <v>0</v>
      </c>
      <c r="F66">
        <v>103.72</v>
      </c>
      <c r="G66" s="4">
        <f t="shared" ref="G66:G78" si="16">IF(F66&lt;W$75,0,1)</f>
        <v>1</v>
      </c>
      <c r="H66">
        <v>110.66</v>
      </c>
      <c r="I66" s="4">
        <f t="shared" ref="I66:I78" si="17">IF(H66&lt;Y$75,0,1)</f>
        <v>1</v>
      </c>
      <c r="J66">
        <v>110.62</v>
      </c>
      <c r="K66" s="4">
        <f t="shared" ref="K66:K78" si="18">IF(J66&lt;AA$75,0,1)</f>
        <v>1</v>
      </c>
      <c r="L66" s="4">
        <v>254.14</v>
      </c>
      <c r="M66" s="4">
        <f t="shared" ref="M66:M78" si="19">IF(L66&lt;AC$75,0,1)</f>
        <v>1</v>
      </c>
      <c r="N66" s="4">
        <v>60.04</v>
      </c>
      <c r="O66" s="4">
        <f t="shared" ref="O66:O78" si="20">IF(N66&lt;AE$75,0,1)</f>
        <v>1</v>
      </c>
      <c r="Q66" t="s">
        <v>199</v>
      </c>
      <c r="R66" s="3">
        <v>84.13</v>
      </c>
      <c r="S66" s="4">
        <f t="shared" ref="S66:S72" si="21">IF(R66&lt;S$75,1,0)</f>
        <v>0</v>
      </c>
      <c r="T66">
        <v>12.87</v>
      </c>
      <c r="U66" s="4">
        <f t="shared" ref="U66:U72" si="22">IF(T66&lt;U$75,1,0)</f>
        <v>0</v>
      </c>
      <c r="V66">
        <v>83.25</v>
      </c>
      <c r="W66" s="4">
        <f t="shared" ref="W66:W72" si="23">IF(V66&lt;W$75,1,0)</f>
        <v>0</v>
      </c>
      <c r="X66">
        <v>86.61</v>
      </c>
      <c r="Y66" s="4">
        <f t="shared" ref="Y66:Y72" si="24">IF(X66&lt;Y$75,1,0)</f>
        <v>0</v>
      </c>
      <c r="Z66">
        <v>53.61</v>
      </c>
      <c r="AA66" s="4">
        <f t="shared" ref="AA66:AA72" si="25">IF(Z66&lt;AA$75,1,0)</f>
        <v>1</v>
      </c>
      <c r="AB66" s="4">
        <v>96.58</v>
      </c>
      <c r="AC66" s="4">
        <f t="shared" ref="AC66:AC72" si="26">IF(AB66&lt;AC$75,1,0)</f>
        <v>1</v>
      </c>
      <c r="AD66" s="12">
        <v>45.58</v>
      </c>
      <c r="AE66" s="4">
        <f t="shared" ref="AE66:AE72" si="27">IF(AD66&lt;AE$75,1,0)</f>
        <v>1</v>
      </c>
    </row>
    <row r="67" spans="1:31" x14ac:dyDescent="0.25">
      <c r="A67" t="s">
        <v>212</v>
      </c>
      <c r="B67" s="3">
        <v>98.03</v>
      </c>
      <c r="C67" s="4">
        <f t="shared" si="14"/>
        <v>1</v>
      </c>
      <c r="D67">
        <v>17.32</v>
      </c>
      <c r="E67" s="4">
        <f t="shared" si="15"/>
        <v>1</v>
      </c>
      <c r="F67">
        <v>97.71</v>
      </c>
      <c r="G67" s="4">
        <f t="shared" si="16"/>
        <v>1</v>
      </c>
      <c r="H67">
        <v>100.52</v>
      </c>
      <c r="I67" s="4">
        <f t="shared" si="17"/>
        <v>1</v>
      </c>
      <c r="J67">
        <v>64.84</v>
      </c>
      <c r="K67" s="4">
        <f t="shared" si="18"/>
        <v>0</v>
      </c>
      <c r="L67" s="4">
        <v>109.33</v>
      </c>
      <c r="M67" s="4">
        <f t="shared" si="19"/>
        <v>1</v>
      </c>
      <c r="N67" s="4">
        <v>52.09</v>
      </c>
      <c r="O67" s="4">
        <f t="shared" si="20"/>
        <v>1</v>
      </c>
      <c r="Q67" t="s">
        <v>200</v>
      </c>
      <c r="R67" s="3">
        <v>57.93</v>
      </c>
      <c r="S67" s="4">
        <f t="shared" si="21"/>
        <v>1</v>
      </c>
      <c r="T67">
        <v>7.47</v>
      </c>
      <c r="U67" s="4">
        <f t="shared" si="22"/>
        <v>1</v>
      </c>
      <c r="V67">
        <v>57.43</v>
      </c>
      <c r="W67" s="4">
        <f t="shared" si="23"/>
        <v>1</v>
      </c>
      <c r="X67">
        <v>61.9</v>
      </c>
      <c r="Y67" s="4">
        <f t="shared" si="24"/>
        <v>1</v>
      </c>
      <c r="Z67">
        <v>33.68</v>
      </c>
      <c r="AA67" s="4">
        <f t="shared" si="25"/>
        <v>1</v>
      </c>
      <c r="AB67" s="4">
        <v>57.55</v>
      </c>
      <c r="AC67" s="4">
        <f t="shared" si="26"/>
        <v>1</v>
      </c>
      <c r="AD67" s="12">
        <v>31.57</v>
      </c>
      <c r="AE67" s="4">
        <f t="shared" si="27"/>
        <v>1</v>
      </c>
    </row>
    <row r="68" spans="1:31" x14ac:dyDescent="0.25">
      <c r="A68" t="s">
        <v>213</v>
      </c>
      <c r="B68" s="3">
        <v>77.05</v>
      </c>
      <c r="C68" s="4">
        <f t="shared" si="14"/>
        <v>0</v>
      </c>
      <c r="D68">
        <v>16.41</v>
      </c>
      <c r="E68" s="4">
        <f t="shared" si="15"/>
        <v>1</v>
      </c>
      <c r="F68">
        <v>76.45</v>
      </c>
      <c r="G68" s="4">
        <f t="shared" si="16"/>
        <v>0</v>
      </c>
      <c r="H68">
        <v>79.17</v>
      </c>
      <c r="I68" s="4">
        <f t="shared" si="17"/>
        <v>0</v>
      </c>
      <c r="J68">
        <v>55.77</v>
      </c>
      <c r="K68" s="4">
        <f t="shared" si="18"/>
        <v>0</v>
      </c>
      <c r="L68" s="4">
        <v>95.16</v>
      </c>
      <c r="M68" s="4">
        <f t="shared" si="19"/>
        <v>0</v>
      </c>
      <c r="N68" s="4">
        <v>47.15</v>
      </c>
      <c r="O68" s="4">
        <f t="shared" si="20"/>
        <v>0</v>
      </c>
      <c r="Q68" t="s">
        <v>201</v>
      </c>
      <c r="R68" s="3">
        <v>80.31</v>
      </c>
      <c r="S68" s="4">
        <f t="shared" si="21"/>
        <v>1</v>
      </c>
      <c r="T68">
        <v>13.5</v>
      </c>
      <c r="U68" s="4">
        <f t="shared" si="22"/>
        <v>0</v>
      </c>
      <c r="V68">
        <v>79.11</v>
      </c>
      <c r="W68" s="4">
        <f t="shared" si="23"/>
        <v>0</v>
      </c>
      <c r="X68">
        <v>82.34</v>
      </c>
      <c r="Y68" s="4">
        <f t="shared" si="24"/>
        <v>1</v>
      </c>
      <c r="Z68">
        <v>36.700000000000003</v>
      </c>
      <c r="AA68" s="4">
        <f t="shared" si="25"/>
        <v>1</v>
      </c>
      <c r="AB68" s="4">
        <v>64.23</v>
      </c>
      <c r="AC68" s="4">
        <f t="shared" si="26"/>
        <v>1</v>
      </c>
      <c r="AD68" s="12">
        <v>34.22</v>
      </c>
      <c r="AE68" s="4">
        <f t="shared" si="27"/>
        <v>1</v>
      </c>
    </row>
    <row r="69" spans="1:31" x14ac:dyDescent="0.25">
      <c r="A69" t="s">
        <v>214</v>
      </c>
      <c r="B69" s="3">
        <v>77.17</v>
      </c>
      <c r="C69" s="4">
        <f t="shared" si="14"/>
        <v>0</v>
      </c>
      <c r="D69">
        <v>12.89</v>
      </c>
      <c r="E69" s="4">
        <f t="shared" si="15"/>
        <v>1</v>
      </c>
      <c r="F69">
        <v>71.209999999999994</v>
      </c>
      <c r="G69" s="4">
        <f t="shared" si="16"/>
        <v>0</v>
      </c>
      <c r="H69">
        <v>74.010000000000005</v>
      </c>
      <c r="I69" s="4">
        <f t="shared" si="17"/>
        <v>0</v>
      </c>
      <c r="J69">
        <v>57.73</v>
      </c>
      <c r="K69" s="4">
        <f t="shared" si="18"/>
        <v>0</v>
      </c>
      <c r="L69" s="4">
        <v>99.06</v>
      </c>
      <c r="M69" s="4">
        <f t="shared" si="19"/>
        <v>0</v>
      </c>
      <c r="N69" s="4">
        <v>45.02</v>
      </c>
      <c r="O69" s="4">
        <f t="shared" si="20"/>
        <v>0</v>
      </c>
      <c r="Q69" t="s">
        <v>202</v>
      </c>
      <c r="R69" s="3">
        <v>63.74</v>
      </c>
      <c r="S69" s="4">
        <f t="shared" si="21"/>
        <v>1</v>
      </c>
      <c r="T69">
        <v>8.4700000000000006</v>
      </c>
      <c r="U69" s="4">
        <f t="shared" si="22"/>
        <v>1</v>
      </c>
      <c r="V69">
        <v>63.14</v>
      </c>
      <c r="W69" s="4">
        <f t="shared" si="23"/>
        <v>1</v>
      </c>
      <c r="X69">
        <v>65.84</v>
      </c>
      <c r="Y69" s="4">
        <f t="shared" si="24"/>
        <v>1</v>
      </c>
      <c r="Z69">
        <v>31.39</v>
      </c>
      <c r="AA69" s="4">
        <f t="shared" si="25"/>
        <v>1</v>
      </c>
      <c r="AB69" s="4">
        <v>52.96</v>
      </c>
      <c r="AC69" s="4">
        <f t="shared" si="26"/>
        <v>1</v>
      </c>
      <c r="AD69" s="12">
        <v>29.67</v>
      </c>
      <c r="AE69" s="4">
        <f t="shared" si="27"/>
        <v>1</v>
      </c>
    </row>
    <row r="70" spans="1:31" x14ac:dyDescent="0.25">
      <c r="A70" t="s">
        <v>215</v>
      </c>
      <c r="B70" s="3">
        <v>80.849999999999994</v>
      </c>
      <c r="C70" s="4">
        <f t="shared" si="14"/>
        <v>0</v>
      </c>
      <c r="D70">
        <v>15.84</v>
      </c>
      <c r="E70" s="4">
        <f t="shared" si="15"/>
        <v>1</v>
      </c>
      <c r="F70">
        <v>80.12</v>
      </c>
      <c r="G70" s="4">
        <f t="shared" si="16"/>
        <v>1</v>
      </c>
      <c r="H70">
        <v>82.89</v>
      </c>
      <c r="I70" s="4">
        <f t="shared" si="17"/>
        <v>0</v>
      </c>
      <c r="J70">
        <v>57.98</v>
      </c>
      <c r="K70" s="4">
        <f t="shared" si="18"/>
        <v>0</v>
      </c>
      <c r="L70" s="4">
        <v>104.58</v>
      </c>
      <c r="M70" s="4">
        <f t="shared" si="19"/>
        <v>1</v>
      </c>
      <c r="N70" s="4">
        <v>44.98</v>
      </c>
      <c r="O70" s="4">
        <f t="shared" si="20"/>
        <v>0</v>
      </c>
      <c r="Q70" t="s">
        <v>203</v>
      </c>
      <c r="R70" s="3">
        <v>81.39</v>
      </c>
      <c r="S70" s="4">
        <f t="shared" si="21"/>
        <v>0</v>
      </c>
      <c r="T70">
        <v>14.77</v>
      </c>
      <c r="U70" s="4">
        <f t="shared" si="22"/>
        <v>0</v>
      </c>
      <c r="V70">
        <v>79.48</v>
      </c>
      <c r="W70" s="4">
        <f t="shared" si="23"/>
        <v>0</v>
      </c>
      <c r="X70">
        <v>83.32</v>
      </c>
      <c r="Y70" s="4">
        <f t="shared" si="24"/>
        <v>1</v>
      </c>
      <c r="Z70">
        <v>53.34</v>
      </c>
      <c r="AA70" s="4">
        <f t="shared" si="25"/>
        <v>1</v>
      </c>
      <c r="AB70" s="4">
        <v>104.93</v>
      </c>
      <c r="AC70" s="4">
        <f t="shared" si="26"/>
        <v>0</v>
      </c>
      <c r="AD70" s="12">
        <v>25.97</v>
      </c>
      <c r="AE70" s="4">
        <f t="shared" si="27"/>
        <v>1</v>
      </c>
    </row>
    <row r="71" spans="1:31" x14ac:dyDescent="0.25">
      <c r="A71" t="s">
        <v>216</v>
      </c>
      <c r="B71" s="3">
        <v>80.33</v>
      </c>
      <c r="C71" s="4">
        <f t="shared" si="14"/>
        <v>0</v>
      </c>
      <c r="D71">
        <v>13.34</v>
      </c>
      <c r="E71" s="4">
        <f t="shared" si="15"/>
        <v>1</v>
      </c>
      <c r="F71">
        <v>79.7</v>
      </c>
      <c r="G71" s="4">
        <f t="shared" si="16"/>
        <v>1</v>
      </c>
      <c r="H71">
        <v>83.35</v>
      </c>
      <c r="I71" s="4">
        <f t="shared" si="17"/>
        <v>0</v>
      </c>
      <c r="J71">
        <v>57.87</v>
      </c>
      <c r="K71" s="4">
        <f t="shared" si="18"/>
        <v>0</v>
      </c>
      <c r="L71" s="4">
        <v>98.45</v>
      </c>
      <c r="M71" s="4">
        <f t="shared" si="19"/>
        <v>0</v>
      </c>
      <c r="N71" s="4">
        <v>51.45</v>
      </c>
      <c r="O71" s="4">
        <f t="shared" si="20"/>
        <v>1</v>
      </c>
      <c r="Q71" t="s">
        <v>208</v>
      </c>
      <c r="R71" s="3">
        <v>73.53</v>
      </c>
      <c r="S71" s="4">
        <f t="shared" si="21"/>
        <v>1</v>
      </c>
      <c r="T71">
        <v>10.220000000000001</v>
      </c>
      <c r="U71" s="4">
        <f t="shared" si="22"/>
        <v>1</v>
      </c>
      <c r="V71">
        <v>72.94</v>
      </c>
      <c r="W71" s="4">
        <f t="shared" si="23"/>
        <v>1</v>
      </c>
      <c r="X71">
        <v>86.2</v>
      </c>
      <c r="Y71" s="4">
        <f t="shared" si="24"/>
        <v>0</v>
      </c>
      <c r="Z71">
        <v>112.9</v>
      </c>
      <c r="AA71" s="4">
        <f t="shared" si="25"/>
        <v>0</v>
      </c>
      <c r="AB71" s="4">
        <v>199.61</v>
      </c>
      <c r="AC71" s="4">
        <f t="shared" si="26"/>
        <v>0</v>
      </c>
      <c r="AD71" s="12">
        <v>118.53</v>
      </c>
      <c r="AE71" s="4">
        <f t="shared" si="27"/>
        <v>0</v>
      </c>
    </row>
    <row r="72" spans="1:31" x14ac:dyDescent="0.25">
      <c r="A72" t="s">
        <v>217</v>
      </c>
      <c r="B72" s="3">
        <v>78.11</v>
      </c>
      <c r="C72" s="4">
        <f t="shared" si="14"/>
        <v>0</v>
      </c>
      <c r="D72">
        <v>14.78</v>
      </c>
      <c r="E72" s="4">
        <f t="shared" si="15"/>
        <v>1</v>
      </c>
      <c r="F72">
        <v>77.72</v>
      </c>
      <c r="G72" s="4">
        <f t="shared" si="16"/>
        <v>1</v>
      </c>
      <c r="H72">
        <v>80.459999999999994</v>
      </c>
      <c r="I72" s="4">
        <f t="shared" si="17"/>
        <v>0</v>
      </c>
      <c r="J72">
        <v>57.22</v>
      </c>
      <c r="K72" s="4">
        <f t="shared" si="18"/>
        <v>0</v>
      </c>
      <c r="L72" s="4">
        <v>95.73</v>
      </c>
      <c r="M72" s="4">
        <f t="shared" si="19"/>
        <v>0</v>
      </c>
      <c r="N72" s="4">
        <v>47.88</v>
      </c>
      <c r="O72" s="4">
        <f t="shared" si="20"/>
        <v>0</v>
      </c>
      <c r="Q72" t="s">
        <v>91</v>
      </c>
      <c r="R72" s="3">
        <v>95.09</v>
      </c>
      <c r="S72" s="4">
        <f t="shared" si="21"/>
        <v>0</v>
      </c>
      <c r="T72">
        <v>30.79</v>
      </c>
      <c r="U72" s="4">
        <f t="shared" si="22"/>
        <v>0</v>
      </c>
      <c r="V72">
        <v>94.42</v>
      </c>
      <c r="W72" s="4">
        <f t="shared" si="23"/>
        <v>0</v>
      </c>
      <c r="X72">
        <v>97.37</v>
      </c>
      <c r="Y72" s="4">
        <f t="shared" si="24"/>
        <v>0</v>
      </c>
      <c r="Z72">
        <v>69.03</v>
      </c>
      <c r="AA72" s="4">
        <f t="shared" si="25"/>
        <v>0</v>
      </c>
      <c r="AB72" s="4">
        <v>126.78</v>
      </c>
      <c r="AC72" s="4">
        <f t="shared" si="26"/>
        <v>0</v>
      </c>
      <c r="AD72" s="12">
        <v>51.88</v>
      </c>
      <c r="AE72" s="4">
        <f t="shared" si="27"/>
        <v>0</v>
      </c>
    </row>
    <row r="73" spans="1:31" x14ac:dyDescent="0.25">
      <c r="A73" t="s">
        <v>218</v>
      </c>
      <c r="B73" s="3">
        <v>76.819999999999993</v>
      </c>
      <c r="C73" s="4">
        <f t="shared" si="14"/>
        <v>0</v>
      </c>
      <c r="D73">
        <v>8.26</v>
      </c>
      <c r="E73" s="4">
        <f t="shared" si="15"/>
        <v>0</v>
      </c>
      <c r="F73">
        <v>76.23</v>
      </c>
      <c r="G73" s="4">
        <f t="shared" si="16"/>
        <v>0</v>
      </c>
      <c r="H73">
        <v>79.41</v>
      </c>
      <c r="I73" s="4">
        <f t="shared" si="17"/>
        <v>0</v>
      </c>
      <c r="J73">
        <v>54.07</v>
      </c>
      <c r="K73" s="4">
        <f t="shared" si="18"/>
        <v>0</v>
      </c>
      <c r="L73" s="4">
        <v>92.02</v>
      </c>
      <c r="M73" s="4">
        <f t="shared" si="19"/>
        <v>0</v>
      </c>
      <c r="N73" s="4">
        <v>48.52</v>
      </c>
      <c r="O73" s="4">
        <f t="shared" si="20"/>
        <v>0</v>
      </c>
      <c r="Q73" s="13" t="s">
        <v>220</v>
      </c>
      <c r="R73" s="13"/>
      <c r="S73" s="14">
        <f>SUM(C2:C78)</f>
        <v>11</v>
      </c>
      <c r="T73" s="14"/>
      <c r="U73" s="14">
        <f>SUM(E2:E78)</f>
        <v>24</v>
      </c>
      <c r="V73" s="14"/>
      <c r="W73" s="14">
        <f>SUM(G2:G78)</f>
        <v>18</v>
      </c>
      <c r="X73" s="14"/>
      <c r="Y73" s="14">
        <f>SUM(I2:I78)</f>
        <v>12</v>
      </c>
      <c r="Z73" s="14"/>
      <c r="AA73" s="14">
        <f>SUM(K2:K78)</f>
        <v>14</v>
      </c>
      <c r="AB73" s="14"/>
      <c r="AC73" s="14">
        <f>SUM(M2:M78)</f>
        <v>28</v>
      </c>
      <c r="AD73" s="14"/>
      <c r="AE73" s="14">
        <f>SUM(O2:O78)</f>
        <v>20</v>
      </c>
    </row>
    <row r="74" spans="1:31" x14ac:dyDescent="0.25">
      <c r="A74" t="s">
        <v>219</v>
      </c>
      <c r="B74" s="3">
        <v>78.42</v>
      </c>
      <c r="C74" s="4">
        <f t="shared" si="14"/>
        <v>0</v>
      </c>
      <c r="D74">
        <v>10.050000000000001</v>
      </c>
      <c r="E74" s="4">
        <f t="shared" si="15"/>
        <v>0</v>
      </c>
      <c r="F74">
        <v>78.09</v>
      </c>
      <c r="G74" s="4">
        <f t="shared" si="16"/>
        <v>1</v>
      </c>
      <c r="H74">
        <v>81.06</v>
      </c>
      <c r="I74" s="4">
        <f t="shared" si="17"/>
        <v>0</v>
      </c>
      <c r="J74">
        <v>56.88</v>
      </c>
      <c r="K74" s="4">
        <f t="shared" si="18"/>
        <v>0</v>
      </c>
      <c r="L74" s="4">
        <v>95.93</v>
      </c>
      <c r="M74" s="4">
        <f t="shared" si="19"/>
        <v>0</v>
      </c>
      <c r="N74" s="4">
        <v>50.5</v>
      </c>
      <c r="O74" s="4">
        <f t="shared" si="20"/>
        <v>1</v>
      </c>
      <c r="Q74" s="13" t="s">
        <v>221</v>
      </c>
      <c r="R74" s="13"/>
      <c r="S74" s="14">
        <f>SUM(S2:S72)</f>
        <v>14</v>
      </c>
      <c r="T74" s="14"/>
      <c r="U74" s="14">
        <f>SUM(U2:U72)</f>
        <v>19</v>
      </c>
      <c r="V74" s="14"/>
      <c r="W74" s="14">
        <f>SUM(W2:W72)</f>
        <v>8</v>
      </c>
      <c r="X74" s="14"/>
      <c r="Y74" s="14">
        <f>SUM(Y2:Y72)</f>
        <v>14</v>
      </c>
      <c r="Z74" s="14"/>
      <c r="AA74" s="14">
        <f>SUM(AA2:AA72)</f>
        <v>27</v>
      </c>
      <c r="AB74" s="14"/>
      <c r="AC74" s="14">
        <f>SUM(AC2:AC72)</f>
        <v>13</v>
      </c>
      <c r="AD74" s="14"/>
      <c r="AE74" s="14">
        <f>SUM(AE2:AE72)</f>
        <v>16</v>
      </c>
    </row>
    <row r="75" spans="1:31" x14ac:dyDescent="0.25">
      <c r="A75" t="s">
        <v>151</v>
      </c>
      <c r="B75" s="3">
        <v>42.93</v>
      </c>
      <c r="C75" s="4">
        <f t="shared" si="14"/>
        <v>0</v>
      </c>
      <c r="D75">
        <v>5.75</v>
      </c>
      <c r="E75" s="4">
        <f t="shared" si="15"/>
        <v>0</v>
      </c>
      <c r="F75">
        <v>40.950000000000003</v>
      </c>
      <c r="G75" s="4">
        <f t="shared" si="16"/>
        <v>0</v>
      </c>
      <c r="H75">
        <v>43.72</v>
      </c>
      <c r="I75" s="4">
        <f t="shared" si="17"/>
        <v>0</v>
      </c>
      <c r="J75">
        <v>35.49</v>
      </c>
      <c r="K75" s="4">
        <f t="shared" si="18"/>
        <v>0</v>
      </c>
      <c r="L75" s="4">
        <v>63.04</v>
      </c>
      <c r="M75" s="4">
        <f t="shared" si="19"/>
        <v>0</v>
      </c>
      <c r="N75" s="4">
        <v>30.15</v>
      </c>
      <c r="O75" s="4">
        <f t="shared" si="20"/>
        <v>0</v>
      </c>
      <c r="Q75" s="9" t="s">
        <v>222</v>
      </c>
      <c r="R75" s="15"/>
      <c r="S75" s="16">
        <v>80.900000000000006</v>
      </c>
      <c r="T75" s="15"/>
      <c r="U75" s="16">
        <v>12.3</v>
      </c>
      <c r="V75" s="15"/>
      <c r="W75" s="16">
        <v>76.5</v>
      </c>
      <c r="X75" s="15"/>
      <c r="Y75" s="16">
        <v>83.8</v>
      </c>
      <c r="Z75" s="15"/>
      <c r="AA75" s="16">
        <v>64.900000000000006</v>
      </c>
      <c r="AB75" s="16"/>
      <c r="AC75" s="16">
        <v>99.1</v>
      </c>
      <c r="AD75" s="15"/>
      <c r="AE75" s="16">
        <v>49</v>
      </c>
    </row>
    <row r="76" spans="1:31" x14ac:dyDescent="0.25">
      <c r="A76" t="s">
        <v>152</v>
      </c>
      <c r="B76" s="3">
        <v>62.12</v>
      </c>
      <c r="C76" s="4">
        <f t="shared" si="14"/>
        <v>0</v>
      </c>
      <c r="D76">
        <v>14</v>
      </c>
      <c r="E76" s="4">
        <f t="shared" si="15"/>
        <v>1</v>
      </c>
      <c r="F76">
        <v>58.57</v>
      </c>
      <c r="G76" s="4">
        <f t="shared" si="16"/>
        <v>0</v>
      </c>
      <c r="H76">
        <v>62.64</v>
      </c>
      <c r="I76" s="4">
        <f t="shared" si="17"/>
        <v>0</v>
      </c>
      <c r="J76">
        <v>63.96</v>
      </c>
      <c r="K76" s="4">
        <f t="shared" si="18"/>
        <v>0</v>
      </c>
      <c r="L76" s="4">
        <v>121.32</v>
      </c>
      <c r="M76" s="4">
        <f t="shared" si="19"/>
        <v>1</v>
      </c>
      <c r="N76" s="4">
        <v>48.99</v>
      </c>
      <c r="O76" s="4">
        <f t="shared" si="20"/>
        <v>0</v>
      </c>
      <c r="Q76" s="11" t="s">
        <v>165</v>
      </c>
      <c r="R76" s="11"/>
      <c r="S76" s="11">
        <f>S73+S74</f>
        <v>25</v>
      </c>
      <c r="T76" s="11"/>
      <c r="U76" s="11">
        <f t="shared" ref="U76:AE76" si="28">U73+U74</f>
        <v>43</v>
      </c>
      <c r="V76" s="11"/>
      <c r="W76" s="11">
        <f t="shared" si="28"/>
        <v>26</v>
      </c>
      <c r="X76" s="11"/>
      <c r="Y76" s="11">
        <f t="shared" si="28"/>
        <v>26</v>
      </c>
      <c r="Z76" s="11"/>
      <c r="AA76" s="11">
        <f t="shared" si="28"/>
        <v>41</v>
      </c>
      <c r="AB76" s="11"/>
      <c r="AC76" s="11">
        <f t="shared" si="28"/>
        <v>41</v>
      </c>
      <c r="AD76" s="11"/>
      <c r="AE76" s="11">
        <f t="shared" si="28"/>
        <v>36</v>
      </c>
    </row>
    <row r="77" spans="1:31" x14ac:dyDescent="0.25">
      <c r="A77" t="s">
        <v>153</v>
      </c>
      <c r="B77" s="3">
        <v>48.06</v>
      </c>
      <c r="C77" s="4">
        <f t="shared" si="14"/>
        <v>0</v>
      </c>
      <c r="D77">
        <v>6.75</v>
      </c>
      <c r="E77" s="4">
        <f t="shared" si="15"/>
        <v>0</v>
      </c>
      <c r="F77">
        <v>47.71</v>
      </c>
      <c r="G77" s="4">
        <f t="shared" si="16"/>
        <v>0</v>
      </c>
      <c r="H77">
        <v>47.93</v>
      </c>
      <c r="I77" s="4">
        <f t="shared" si="17"/>
        <v>0</v>
      </c>
      <c r="J77">
        <v>43.28</v>
      </c>
      <c r="K77" s="4">
        <f t="shared" si="18"/>
        <v>0</v>
      </c>
      <c r="L77" s="4">
        <v>80.19</v>
      </c>
      <c r="M77" s="4">
        <f t="shared" si="19"/>
        <v>0</v>
      </c>
      <c r="N77" s="4">
        <v>36.729999999999997</v>
      </c>
      <c r="O77" s="4">
        <f t="shared" si="20"/>
        <v>0</v>
      </c>
      <c r="R77" s="5" t="s">
        <v>166</v>
      </c>
      <c r="S77" s="5" t="s">
        <v>188</v>
      </c>
      <c r="T77" s="5" t="s">
        <v>183</v>
      </c>
      <c r="U77" s="5" t="s">
        <v>188</v>
      </c>
      <c r="V77" s="5" t="s">
        <v>184</v>
      </c>
      <c r="W77" s="5" t="s">
        <v>188</v>
      </c>
      <c r="X77" s="5" t="s">
        <v>185</v>
      </c>
      <c r="Y77" s="5" t="s">
        <v>188</v>
      </c>
      <c r="Z77" s="5" t="s">
        <v>186</v>
      </c>
      <c r="AA77" s="5" t="s">
        <v>188</v>
      </c>
      <c r="AB77" s="5" t="s">
        <v>187</v>
      </c>
      <c r="AC77" s="5" t="s">
        <v>188</v>
      </c>
      <c r="AD77" s="5" t="s">
        <v>189</v>
      </c>
      <c r="AE77" s="5" t="s">
        <v>188</v>
      </c>
    </row>
    <row r="78" spans="1:31" x14ac:dyDescent="0.25">
      <c r="A78" t="s">
        <v>154</v>
      </c>
      <c r="B78" s="3">
        <v>140.21</v>
      </c>
      <c r="C78" s="4">
        <f t="shared" si="14"/>
        <v>1</v>
      </c>
      <c r="D78">
        <v>17.489999999999998</v>
      </c>
      <c r="E78" s="4">
        <f t="shared" si="15"/>
        <v>1</v>
      </c>
      <c r="F78">
        <v>140.13999999999999</v>
      </c>
      <c r="G78" s="4">
        <f t="shared" si="16"/>
        <v>1</v>
      </c>
      <c r="H78">
        <v>143.21</v>
      </c>
      <c r="I78" s="4">
        <f t="shared" si="17"/>
        <v>1</v>
      </c>
      <c r="J78">
        <v>140.82</v>
      </c>
      <c r="K78" s="4">
        <f t="shared" si="18"/>
        <v>1</v>
      </c>
      <c r="L78" s="4">
        <v>272.38</v>
      </c>
      <c r="M78" s="4">
        <f t="shared" si="19"/>
        <v>1</v>
      </c>
      <c r="N78" s="4">
        <v>103.2</v>
      </c>
      <c r="O78" s="4">
        <f t="shared" si="20"/>
        <v>1</v>
      </c>
    </row>
    <row r="79" spans="1:31" x14ac:dyDescent="0.25">
      <c r="B79" s="3"/>
      <c r="C79" s="4"/>
      <c r="E79" s="4"/>
      <c r="G79" s="4"/>
      <c r="I79" s="4"/>
      <c r="K79" s="4"/>
      <c r="N79" s="4"/>
      <c r="O79" s="4"/>
    </row>
    <row r="80" spans="1:31" x14ac:dyDescent="0.25">
      <c r="B80" s="3"/>
      <c r="C80" s="4"/>
      <c r="D80" s="4"/>
      <c r="E80" s="4"/>
      <c r="F80" s="4"/>
      <c r="G80" s="4"/>
      <c r="H80" s="4"/>
      <c r="I80" s="4"/>
      <c r="J80" s="4"/>
      <c r="K80" s="4"/>
      <c r="N80" s="4"/>
      <c r="O80" s="4"/>
      <c r="Q80" s="1"/>
      <c r="R80" s="1"/>
      <c r="S80" s="1"/>
      <c r="U80" s="1"/>
      <c r="W80" s="1"/>
      <c r="Y80" s="1"/>
      <c r="AA80" s="1"/>
      <c r="AC80" s="1"/>
      <c r="AE80" s="1"/>
    </row>
    <row r="81" spans="2:31" x14ac:dyDescent="0.25">
      <c r="B81" s="3"/>
      <c r="C81" s="4"/>
      <c r="E81" s="4"/>
      <c r="G81" s="4"/>
      <c r="I81" s="4"/>
      <c r="K81" s="4"/>
      <c r="N81" s="4"/>
      <c r="O81" s="4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2:31" x14ac:dyDescent="0.25">
      <c r="B82" s="3"/>
      <c r="C82" s="4"/>
      <c r="E82" s="4"/>
      <c r="G82" s="4"/>
      <c r="I82" s="4"/>
      <c r="K82" s="4"/>
      <c r="N82" s="4"/>
      <c r="O82" s="4"/>
    </row>
    <row r="84" spans="2:31" x14ac:dyDescent="0.25">
      <c r="R84" s="3"/>
      <c r="S84" s="4"/>
      <c r="U84" s="4"/>
      <c r="W84" s="4"/>
      <c r="Y84" s="4"/>
      <c r="AA84" s="4"/>
      <c r="AC84" s="4"/>
      <c r="AD84" s="4"/>
      <c r="AE84" s="4"/>
    </row>
    <row r="92" spans="2:31" x14ac:dyDescent="0.25">
      <c r="B92" s="4"/>
      <c r="C92" s="4"/>
    </row>
    <row r="152" spans="1:3" x14ac:dyDescent="0.25">
      <c r="A152" s="1"/>
      <c r="B152" s="5"/>
      <c r="C152" s="5"/>
    </row>
    <row r="153" spans="1:3" x14ac:dyDescent="0.25">
      <c r="B153" s="8"/>
      <c r="C153" s="8"/>
    </row>
    <row r="154" spans="1:3" x14ac:dyDescent="0.25">
      <c r="B154" s="8"/>
      <c r="C154" s="8"/>
    </row>
    <row r="155" spans="1:3" x14ac:dyDescent="0.25">
      <c r="B155" s="8"/>
      <c r="C155" s="8"/>
    </row>
    <row r="156" spans="1:3" x14ac:dyDescent="0.25">
      <c r="B156" s="8"/>
      <c r="C156" s="8"/>
    </row>
    <row r="157" spans="1:3" x14ac:dyDescent="0.25">
      <c r="B157" s="8"/>
      <c r="C157" s="8"/>
    </row>
    <row r="158" spans="1:3" x14ac:dyDescent="0.25">
      <c r="B158" s="8"/>
      <c r="C158" s="8"/>
    </row>
    <row r="159" spans="1:3" x14ac:dyDescent="0.25">
      <c r="B159" s="8"/>
      <c r="C159" s="8"/>
    </row>
    <row r="160" spans="1:3" x14ac:dyDescent="0.25">
      <c r="B160" s="8"/>
      <c r="C160" s="8"/>
    </row>
    <row r="161" spans="2:3" x14ac:dyDescent="0.25">
      <c r="B161" s="8"/>
      <c r="C161" s="8"/>
    </row>
    <row r="162" spans="2:3" x14ac:dyDescent="0.25">
      <c r="B162" s="8"/>
      <c r="C162" s="8"/>
    </row>
    <row r="163" spans="2:3" x14ac:dyDescent="0.25">
      <c r="B163" s="8"/>
      <c r="C163" s="8"/>
    </row>
    <row r="164" spans="2:3" x14ac:dyDescent="0.25">
      <c r="B164" s="8"/>
      <c r="C164" s="8"/>
    </row>
    <row r="165" spans="2:3" x14ac:dyDescent="0.25">
      <c r="B165" s="8"/>
      <c r="C165" s="8"/>
    </row>
    <row r="166" spans="2:3" x14ac:dyDescent="0.25">
      <c r="B166" s="8"/>
      <c r="C166" s="8"/>
    </row>
    <row r="167" spans="2:3" x14ac:dyDescent="0.25">
      <c r="B167" s="8"/>
      <c r="C167" s="8"/>
    </row>
    <row r="168" spans="2:3" x14ac:dyDescent="0.25">
      <c r="B168" s="8"/>
      <c r="C168" s="8"/>
    </row>
    <row r="169" spans="2:3" x14ac:dyDescent="0.25">
      <c r="B169" s="8"/>
      <c r="C169" s="8"/>
    </row>
    <row r="170" spans="2:3" x14ac:dyDescent="0.25">
      <c r="B170" s="8"/>
      <c r="C170" s="8"/>
    </row>
    <row r="171" spans="2:3" x14ac:dyDescent="0.25">
      <c r="B171" s="8"/>
      <c r="C171" s="8"/>
    </row>
    <row r="172" spans="2:3" x14ac:dyDescent="0.25">
      <c r="B172" s="8"/>
      <c r="C172" s="8"/>
    </row>
    <row r="173" spans="2:3" x14ac:dyDescent="0.25">
      <c r="B173" s="8"/>
      <c r="C173" s="8"/>
    </row>
    <row r="174" spans="2:3" x14ac:dyDescent="0.25">
      <c r="B174" s="8"/>
      <c r="C174" s="8"/>
    </row>
    <row r="175" spans="2:3" x14ac:dyDescent="0.25">
      <c r="B175" s="8"/>
      <c r="C175" s="8"/>
    </row>
    <row r="176" spans="2:3" x14ac:dyDescent="0.25">
      <c r="B176" s="8"/>
      <c r="C176" s="8"/>
    </row>
    <row r="177" spans="2:3" x14ac:dyDescent="0.25">
      <c r="B177" s="8"/>
      <c r="C177" s="8"/>
    </row>
    <row r="178" spans="2:3" x14ac:dyDescent="0.25">
      <c r="B178" s="8"/>
      <c r="C178" s="8"/>
    </row>
    <row r="179" spans="2:3" x14ac:dyDescent="0.25">
      <c r="B179" s="8"/>
      <c r="C179" s="8"/>
    </row>
    <row r="180" spans="2:3" x14ac:dyDescent="0.25">
      <c r="B180" s="8"/>
      <c r="C180" s="8"/>
    </row>
    <row r="181" spans="2:3" x14ac:dyDescent="0.25">
      <c r="B181" s="8"/>
      <c r="C181" s="8"/>
    </row>
    <row r="182" spans="2:3" x14ac:dyDescent="0.25">
      <c r="B182" s="8"/>
      <c r="C182" s="8"/>
    </row>
    <row r="183" spans="2:3" x14ac:dyDescent="0.25">
      <c r="B183" s="8"/>
      <c r="C183" s="8"/>
    </row>
    <row r="184" spans="2:3" x14ac:dyDescent="0.25">
      <c r="B184" s="8"/>
      <c r="C184" s="8"/>
    </row>
    <row r="185" spans="2:3" x14ac:dyDescent="0.25">
      <c r="B185" s="8"/>
      <c r="C185" s="8"/>
    </row>
    <row r="186" spans="2:3" x14ac:dyDescent="0.25">
      <c r="B186" s="8"/>
      <c r="C186" s="8"/>
    </row>
    <row r="187" spans="2:3" x14ac:dyDescent="0.25">
      <c r="B187" s="8"/>
      <c r="C187" s="8"/>
    </row>
    <row r="188" spans="2:3" x14ac:dyDescent="0.25">
      <c r="B188" s="8"/>
      <c r="C188" s="8"/>
    </row>
    <row r="189" spans="2:3" x14ac:dyDescent="0.25">
      <c r="B189" s="8"/>
      <c r="C189" s="8"/>
    </row>
    <row r="190" spans="2:3" x14ac:dyDescent="0.25">
      <c r="B190" s="8"/>
      <c r="C190" s="8"/>
    </row>
    <row r="191" spans="2:3" x14ac:dyDescent="0.25">
      <c r="B191" s="8"/>
      <c r="C191" s="8"/>
    </row>
    <row r="192" spans="2:3" x14ac:dyDescent="0.25">
      <c r="B192" s="8"/>
      <c r="C192" s="8"/>
    </row>
    <row r="193" spans="2:3" x14ac:dyDescent="0.25">
      <c r="B193" s="8"/>
      <c r="C193" s="8"/>
    </row>
    <row r="194" spans="2:3" x14ac:dyDescent="0.25">
      <c r="B194" s="8"/>
      <c r="C194" s="8"/>
    </row>
    <row r="195" spans="2:3" x14ac:dyDescent="0.25">
      <c r="B195" s="8"/>
      <c r="C195" s="8"/>
    </row>
    <row r="196" spans="2:3" x14ac:dyDescent="0.25">
      <c r="B196" s="8"/>
      <c r="C196" s="8"/>
    </row>
    <row r="197" spans="2:3" x14ac:dyDescent="0.25">
      <c r="B197" s="8"/>
      <c r="C197" s="8"/>
    </row>
    <row r="198" spans="2:3" x14ac:dyDescent="0.25">
      <c r="B198" s="8"/>
      <c r="C198" s="8"/>
    </row>
    <row r="199" spans="2:3" x14ac:dyDescent="0.25">
      <c r="B199" s="8"/>
      <c r="C199" s="8"/>
    </row>
    <row r="200" spans="2:3" x14ac:dyDescent="0.25">
      <c r="B200" s="8"/>
      <c r="C200" s="8"/>
    </row>
    <row r="201" spans="2:3" x14ac:dyDescent="0.25">
      <c r="B201" s="8"/>
      <c r="C201" s="8"/>
    </row>
    <row r="202" spans="2:3" x14ac:dyDescent="0.25">
      <c r="B202" s="8"/>
      <c r="C202" s="8"/>
    </row>
    <row r="203" spans="2:3" x14ac:dyDescent="0.25">
      <c r="B203" s="8"/>
      <c r="C203" s="8"/>
    </row>
    <row r="204" spans="2:3" x14ac:dyDescent="0.25">
      <c r="B204" s="8"/>
      <c r="C204" s="8"/>
    </row>
    <row r="205" spans="2:3" x14ac:dyDescent="0.25">
      <c r="B205" s="8"/>
      <c r="C205" s="8"/>
    </row>
    <row r="206" spans="2:3" x14ac:dyDescent="0.25">
      <c r="B206" s="8"/>
      <c r="C206" s="8"/>
    </row>
    <row r="207" spans="2:3" x14ac:dyDescent="0.25">
      <c r="B207" s="8"/>
      <c r="C207" s="8"/>
    </row>
    <row r="208" spans="2:3" x14ac:dyDescent="0.25">
      <c r="B208" s="8"/>
      <c r="C208" s="8"/>
    </row>
    <row r="209" spans="1:3" x14ac:dyDescent="0.25">
      <c r="B209" s="8"/>
      <c r="C209" s="8"/>
    </row>
    <row r="210" spans="1:3" x14ac:dyDescent="0.25">
      <c r="B210" s="8"/>
      <c r="C210" s="8"/>
    </row>
    <row r="211" spans="1:3" x14ac:dyDescent="0.25">
      <c r="B211" s="8"/>
      <c r="C211" s="8"/>
    </row>
    <row r="212" spans="1:3" x14ac:dyDescent="0.25">
      <c r="B212" s="8"/>
      <c r="C212" s="8"/>
    </row>
    <row r="213" spans="1:3" x14ac:dyDescent="0.25">
      <c r="B213" s="8"/>
      <c r="C213" s="8"/>
    </row>
    <row r="215" spans="1:3" x14ac:dyDescent="0.25">
      <c r="A215" s="1"/>
      <c r="B215" s="5"/>
      <c r="C215" s="5"/>
    </row>
    <row r="216" spans="1:3" x14ac:dyDescent="0.25">
      <c r="A216" s="2"/>
      <c r="B216" s="8"/>
      <c r="C216" s="8"/>
    </row>
    <row r="217" spans="1:3" x14ac:dyDescent="0.25">
      <c r="A217" s="2"/>
      <c r="B217" s="8"/>
      <c r="C217" s="8"/>
    </row>
    <row r="218" spans="1:3" x14ac:dyDescent="0.25">
      <c r="A218" s="2"/>
      <c r="B218" s="8"/>
      <c r="C218" s="8"/>
    </row>
    <row r="219" spans="1:3" x14ac:dyDescent="0.25">
      <c r="A219" s="2"/>
      <c r="B219" s="8"/>
      <c r="C219" s="8"/>
    </row>
    <row r="220" spans="1:3" x14ac:dyDescent="0.25">
      <c r="A220" s="2"/>
      <c r="B220" s="8"/>
      <c r="C220" s="8"/>
    </row>
    <row r="221" spans="1:3" x14ac:dyDescent="0.25">
      <c r="A221" s="2"/>
      <c r="B221" s="8"/>
      <c r="C221" s="8"/>
    </row>
    <row r="222" spans="1:3" x14ac:dyDescent="0.25">
      <c r="A222" s="2"/>
      <c r="B222" s="8"/>
      <c r="C222" s="8"/>
    </row>
    <row r="223" spans="1:3" x14ac:dyDescent="0.25">
      <c r="A223" s="2"/>
      <c r="B223" s="8"/>
      <c r="C223" s="8"/>
    </row>
    <row r="224" spans="1:3" x14ac:dyDescent="0.25">
      <c r="A224" s="2"/>
      <c r="B224" s="8"/>
      <c r="C224" s="8"/>
    </row>
    <row r="225" spans="1:3" x14ac:dyDescent="0.25">
      <c r="A225" s="2"/>
      <c r="B225" s="8"/>
      <c r="C225" s="8"/>
    </row>
    <row r="226" spans="1:3" x14ac:dyDescent="0.25">
      <c r="A226" s="2"/>
      <c r="B226" s="8"/>
      <c r="C226" s="8"/>
    </row>
    <row r="227" spans="1:3" x14ac:dyDescent="0.25">
      <c r="B227" s="8"/>
      <c r="C227" s="8"/>
    </row>
    <row r="228" spans="1:3" x14ac:dyDescent="0.25">
      <c r="B228" s="8"/>
      <c r="C228" s="8"/>
    </row>
    <row r="229" spans="1:3" x14ac:dyDescent="0.25">
      <c r="B229" s="8"/>
      <c r="C229" s="8"/>
    </row>
    <row r="230" spans="1:3" x14ac:dyDescent="0.25">
      <c r="A230" s="2"/>
      <c r="B230" s="8"/>
      <c r="C230" s="8"/>
    </row>
    <row r="231" spans="1:3" x14ac:dyDescent="0.25">
      <c r="B231" s="8"/>
      <c r="C231" s="8"/>
    </row>
    <row r="232" spans="1:3" x14ac:dyDescent="0.25">
      <c r="B232" s="8"/>
      <c r="C232" s="8"/>
    </row>
    <row r="233" spans="1:3" x14ac:dyDescent="0.25">
      <c r="B233" s="8"/>
      <c r="C233" s="8"/>
    </row>
    <row r="234" spans="1:3" x14ac:dyDescent="0.25">
      <c r="B234" s="8"/>
      <c r="C234" s="8"/>
    </row>
    <row r="235" spans="1:3" x14ac:dyDescent="0.25">
      <c r="B235" s="8"/>
      <c r="C235" s="8"/>
    </row>
    <row r="236" spans="1:3" x14ac:dyDescent="0.25">
      <c r="B236" s="8"/>
      <c r="C236" s="8"/>
    </row>
    <row r="237" spans="1:3" x14ac:dyDescent="0.25">
      <c r="B237" s="8"/>
      <c r="C237" s="8"/>
    </row>
    <row r="238" spans="1:3" x14ac:dyDescent="0.25">
      <c r="B238" s="8"/>
      <c r="C238" s="8"/>
    </row>
    <row r="239" spans="1:3" x14ac:dyDescent="0.25">
      <c r="B239" s="8"/>
      <c r="C239" s="8"/>
    </row>
    <row r="240" spans="1:3" x14ac:dyDescent="0.25">
      <c r="B240" s="8"/>
      <c r="C240" s="8"/>
    </row>
    <row r="241" spans="2:3" x14ac:dyDescent="0.25">
      <c r="B241" s="8"/>
      <c r="C241" s="8"/>
    </row>
    <row r="242" spans="2:3" x14ac:dyDescent="0.25">
      <c r="B242" s="8"/>
      <c r="C242" s="8"/>
    </row>
    <row r="243" spans="2:3" x14ac:dyDescent="0.25">
      <c r="B243" s="8"/>
      <c r="C243" s="8"/>
    </row>
    <row r="244" spans="2:3" x14ac:dyDescent="0.25">
      <c r="B244" s="8"/>
      <c r="C244" s="8"/>
    </row>
    <row r="245" spans="2:3" x14ac:dyDescent="0.25">
      <c r="B245" s="8"/>
      <c r="C245" s="8"/>
    </row>
    <row r="246" spans="2:3" x14ac:dyDescent="0.25">
      <c r="B246" s="8"/>
      <c r="C246" s="8"/>
    </row>
    <row r="247" spans="2:3" x14ac:dyDescent="0.25">
      <c r="B247" s="8"/>
      <c r="C247" s="8"/>
    </row>
    <row r="248" spans="2:3" x14ac:dyDescent="0.25">
      <c r="B248" s="8"/>
      <c r="C248" s="8"/>
    </row>
    <row r="249" spans="2:3" x14ac:dyDescent="0.25">
      <c r="B249" s="8"/>
      <c r="C249" s="8"/>
    </row>
    <row r="250" spans="2:3" x14ac:dyDescent="0.25">
      <c r="B250" s="8"/>
      <c r="C250" s="8"/>
    </row>
    <row r="251" spans="2:3" x14ac:dyDescent="0.25">
      <c r="B251" s="8"/>
      <c r="C251" s="8"/>
    </row>
    <row r="252" spans="2:3" x14ac:dyDescent="0.25">
      <c r="B252" s="8"/>
      <c r="C252" s="8"/>
    </row>
    <row r="253" spans="2:3" x14ac:dyDescent="0.25">
      <c r="B253" s="8"/>
      <c r="C253" s="8"/>
    </row>
    <row r="254" spans="2:3" x14ac:dyDescent="0.25">
      <c r="B254" s="8"/>
      <c r="C254" s="8"/>
    </row>
    <row r="255" spans="2:3" x14ac:dyDescent="0.25">
      <c r="B255" s="8"/>
      <c r="C255" s="8"/>
    </row>
    <row r="256" spans="2:3" x14ac:dyDescent="0.25">
      <c r="B256" s="8"/>
      <c r="C256" s="8"/>
    </row>
    <row r="257" spans="2:3" x14ac:dyDescent="0.25">
      <c r="B257" s="8"/>
      <c r="C257" s="8"/>
    </row>
    <row r="258" spans="2:3" x14ac:dyDescent="0.25">
      <c r="B258" s="8"/>
      <c r="C258" s="8"/>
    </row>
    <row r="259" spans="2:3" x14ac:dyDescent="0.25">
      <c r="B259" s="8"/>
      <c r="C259" s="8"/>
    </row>
    <row r="260" spans="2:3" x14ac:dyDescent="0.25">
      <c r="B260" s="8"/>
      <c r="C260" s="8"/>
    </row>
    <row r="261" spans="2:3" x14ac:dyDescent="0.25">
      <c r="B261" s="8"/>
      <c r="C261" s="8"/>
    </row>
    <row r="262" spans="2:3" x14ac:dyDescent="0.25">
      <c r="B262" s="8"/>
      <c r="C262" s="8"/>
    </row>
    <row r="263" spans="2:3" x14ac:dyDescent="0.25">
      <c r="B263" s="8"/>
      <c r="C263" s="8"/>
    </row>
    <row r="264" spans="2:3" x14ac:dyDescent="0.25">
      <c r="B264" s="8"/>
      <c r="C264" s="8"/>
    </row>
    <row r="265" spans="2:3" x14ac:dyDescent="0.25">
      <c r="B265" s="8"/>
      <c r="C265" s="8"/>
    </row>
    <row r="266" spans="2:3" x14ac:dyDescent="0.25">
      <c r="B266" s="8"/>
      <c r="C266" s="8"/>
    </row>
    <row r="267" spans="2:3" x14ac:dyDescent="0.25">
      <c r="B267" s="8"/>
      <c r="C267" s="8"/>
    </row>
    <row r="268" spans="2:3" x14ac:dyDescent="0.25">
      <c r="B268" s="8"/>
      <c r="C268" s="8"/>
    </row>
    <row r="269" spans="2:3" x14ac:dyDescent="0.25">
      <c r="B269" s="8"/>
      <c r="C269" s="8"/>
    </row>
    <row r="270" spans="2:3" x14ac:dyDescent="0.25">
      <c r="B270" s="8"/>
      <c r="C270" s="8"/>
    </row>
    <row r="271" spans="2:3" x14ac:dyDescent="0.25">
      <c r="B271" s="8"/>
      <c r="C271" s="8"/>
    </row>
    <row r="272" spans="2:3" x14ac:dyDescent="0.25">
      <c r="B272" s="8"/>
      <c r="C272" s="8"/>
    </row>
    <row r="273" spans="2:3" x14ac:dyDescent="0.25">
      <c r="B273" s="8"/>
      <c r="C273" s="8"/>
    </row>
    <row r="274" spans="2:3" x14ac:dyDescent="0.25">
      <c r="B274" s="8"/>
      <c r="C274" s="8"/>
    </row>
    <row r="276" spans="2:3" x14ac:dyDescent="0.25">
      <c r="B276" s="10"/>
      <c r="C276" s="10"/>
    </row>
    <row r="278" spans="2:3" x14ac:dyDescent="0.25">
      <c r="B278" s="8"/>
      <c r="C278" s="8"/>
    </row>
    <row r="280" spans="2:3" x14ac:dyDescent="0.25">
      <c r="B280" s="5"/>
      <c r="C280" s="5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9"/>
  <sheetViews>
    <sheetView topLeftCell="A64" zoomScaleNormal="100" workbookViewId="0">
      <selection activeCell="B154" sqref="B154"/>
    </sheetView>
  </sheetViews>
  <sheetFormatPr defaultColWidth="11.42578125" defaultRowHeight="15" x14ac:dyDescent="0.25"/>
  <cols>
    <col min="1" max="1" width="27" bestFit="1" customWidth="1"/>
    <col min="2" max="2" width="7.85546875" bestFit="1" customWidth="1"/>
    <col min="3" max="3" width="8.7109375" bestFit="1" customWidth="1"/>
    <col min="4" max="4" width="5.85546875" bestFit="1" customWidth="1"/>
    <col min="5" max="5" width="12" bestFit="1" customWidth="1"/>
    <col min="6" max="6" width="5.85546875" bestFit="1" customWidth="1"/>
    <col min="7" max="7" width="12.140625" bestFit="1" customWidth="1"/>
    <col min="8" max="8" width="5.85546875" bestFit="1" customWidth="1"/>
    <col min="9" max="9" width="12.42578125" bestFit="1" customWidth="1"/>
    <col min="10" max="10" width="5.85546875" bestFit="1" customWidth="1"/>
    <col min="11" max="11" width="11" bestFit="1" customWidth="1"/>
    <col min="12" max="12" width="5.85546875" bestFit="1" customWidth="1"/>
    <col min="13" max="13" width="8.7109375" style="4" bestFit="1" customWidth="1"/>
    <col min="14" max="14" width="5.85546875" style="4" bestFit="1" customWidth="1"/>
    <col min="15" max="15" width="12.140625" bestFit="1" customWidth="1"/>
    <col min="16" max="16" width="5.85546875" bestFit="1" customWidth="1"/>
    <col min="17" max="17" width="14.42578125" customWidth="1"/>
    <col min="18" max="18" width="27" bestFit="1" customWidth="1"/>
    <col min="19" max="19" width="7.85546875" bestFit="1" customWidth="1"/>
    <col min="20" max="20" width="8.7109375" bestFit="1" customWidth="1"/>
    <col min="21" max="21" width="5.85546875" bestFit="1" customWidth="1"/>
    <col min="22" max="22" width="12" bestFit="1" customWidth="1"/>
    <col min="23" max="23" width="6" bestFit="1" customWidth="1"/>
    <col min="24" max="24" width="12.140625" bestFit="1" customWidth="1"/>
    <col min="25" max="25" width="5.85546875" bestFit="1" customWidth="1"/>
    <col min="26" max="26" width="12.42578125" bestFit="1" customWidth="1"/>
    <col min="27" max="27" width="5.85546875" bestFit="1" customWidth="1"/>
    <col min="28" max="28" width="11" bestFit="1" customWidth="1"/>
    <col min="29" max="29" width="5.85546875" bestFit="1" customWidth="1"/>
    <col min="30" max="30" width="8.7109375" style="4" bestFit="1" customWidth="1"/>
    <col min="31" max="31" width="5.85546875" bestFit="1" customWidth="1"/>
    <col min="32" max="32" width="12.140625" bestFit="1" customWidth="1"/>
    <col min="33" max="33" width="6" bestFit="1" customWidth="1"/>
  </cols>
  <sheetData>
    <row r="1" spans="1:17" x14ac:dyDescent="0.25">
      <c r="A1" s="1" t="s">
        <v>32</v>
      </c>
      <c r="B1" s="1" t="s">
        <v>227</v>
      </c>
      <c r="C1" s="5" t="s">
        <v>166</v>
      </c>
      <c r="D1" s="5" t="s">
        <v>188</v>
      </c>
      <c r="E1" s="5" t="s">
        <v>183</v>
      </c>
      <c r="F1" s="5" t="s">
        <v>188</v>
      </c>
      <c r="G1" s="5" t="s">
        <v>184</v>
      </c>
      <c r="H1" s="5" t="s">
        <v>188</v>
      </c>
      <c r="I1" s="5" t="s">
        <v>185</v>
      </c>
      <c r="J1" s="5" t="s">
        <v>188</v>
      </c>
      <c r="K1" s="5" t="s">
        <v>186</v>
      </c>
      <c r="L1" s="5" t="s">
        <v>188</v>
      </c>
      <c r="M1" s="5" t="s">
        <v>187</v>
      </c>
      <c r="N1" s="5" t="s">
        <v>188</v>
      </c>
      <c r="O1" s="5" t="s">
        <v>189</v>
      </c>
      <c r="P1" s="5" t="s">
        <v>188</v>
      </c>
      <c r="Q1" s="5"/>
    </row>
    <row r="2" spans="1:17" x14ac:dyDescent="0.25">
      <c r="A2" t="s">
        <v>7</v>
      </c>
      <c r="B2" s="2">
        <v>17.079999999999998</v>
      </c>
      <c r="C2">
        <v>66.52</v>
      </c>
      <c r="D2" s="4">
        <f t="shared" ref="D2:D33" si="0">IF((($B2/$B$154+C2/D$154)/2*10)&gt;10,1,0)</f>
        <v>1</v>
      </c>
      <c r="E2">
        <v>14.39</v>
      </c>
      <c r="F2" s="4">
        <f t="shared" ref="F2:F33" si="1">IF((($B2/$B$154+E2/F$154)/2*10)&gt;10,1,0)</f>
        <v>1</v>
      </c>
      <c r="G2">
        <v>66.150000000000006</v>
      </c>
      <c r="H2" s="4">
        <f t="shared" ref="H2:H33" si="2">IF((($B2/$B$154+G2/H$154)/2*10)&gt;10,1,0)</f>
        <v>1</v>
      </c>
      <c r="I2">
        <v>68.489999999999995</v>
      </c>
      <c r="J2" s="4">
        <f t="shared" ref="J2:J33" si="3">IF((($B2/$B$154+I2/J$154)/2*10)&gt;10,1,0)</f>
        <v>1</v>
      </c>
      <c r="K2">
        <v>44.66</v>
      </c>
      <c r="L2" s="4">
        <f t="shared" ref="L2:L33" si="4">IF((($B2/$B$154+K2/L$154)/2*10)&gt;10,1,0)</f>
        <v>1</v>
      </c>
      <c r="M2" s="4">
        <v>82.29</v>
      </c>
      <c r="N2" s="4">
        <f t="shared" ref="N2:N33" si="5">IF((($B2/$B$154+M2/N$154)/2*10)&gt;10,1,0)</f>
        <v>0</v>
      </c>
      <c r="O2" s="4">
        <v>35.79</v>
      </c>
      <c r="P2" s="4">
        <f t="shared" ref="P2:P33" si="6">IF((($B2/$B$154+O2/P$154)/2*10)&gt;10,1,0)</f>
        <v>0</v>
      </c>
    </row>
    <row r="3" spans="1:17" x14ac:dyDescent="0.25">
      <c r="A3" t="s">
        <v>85</v>
      </c>
      <c r="B3" s="2">
        <v>11.71</v>
      </c>
      <c r="C3">
        <v>70.39</v>
      </c>
      <c r="D3" s="4">
        <f t="shared" si="0"/>
        <v>0</v>
      </c>
      <c r="E3">
        <v>11.71</v>
      </c>
      <c r="F3" s="4">
        <f t="shared" si="1"/>
        <v>1</v>
      </c>
      <c r="G3">
        <v>70.2</v>
      </c>
      <c r="H3" s="4">
        <f t="shared" si="2"/>
        <v>0</v>
      </c>
      <c r="I3">
        <v>72.08</v>
      </c>
      <c r="J3" s="4">
        <f t="shared" si="3"/>
        <v>0</v>
      </c>
      <c r="K3">
        <v>54.16</v>
      </c>
      <c r="L3" s="4">
        <f t="shared" si="4"/>
        <v>0</v>
      </c>
      <c r="M3" s="4">
        <v>97.56</v>
      </c>
      <c r="N3" s="4">
        <f t="shared" si="5"/>
        <v>0</v>
      </c>
      <c r="O3" s="4">
        <v>46.06</v>
      </c>
      <c r="P3" s="4">
        <f t="shared" si="6"/>
        <v>0</v>
      </c>
    </row>
    <row r="4" spans="1:17" x14ac:dyDescent="0.25">
      <c r="A4" t="s">
        <v>145</v>
      </c>
      <c r="B4" s="2">
        <v>14.79</v>
      </c>
      <c r="C4">
        <v>40.4</v>
      </c>
      <c r="D4" s="4">
        <f t="shared" si="0"/>
        <v>0</v>
      </c>
      <c r="E4">
        <v>14.79</v>
      </c>
      <c r="F4" s="4">
        <f t="shared" si="1"/>
        <v>1</v>
      </c>
      <c r="G4">
        <v>37.67</v>
      </c>
      <c r="H4" s="4">
        <f t="shared" si="2"/>
        <v>0</v>
      </c>
      <c r="I4">
        <v>41.21</v>
      </c>
      <c r="J4" s="4">
        <f t="shared" si="3"/>
        <v>0</v>
      </c>
      <c r="K4">
        <v>31.45</v>
      </c>
      <c r="L4" s="4">
        <f t="shared" si="4"/>
        <v>0</v>
      </c>
      <c r="M4" s="4">
        <v>73.290000000000006</v>
      </c>
      <c r="N4" s="4">
        <f t="shared" si="5"/>
        <v>0</v>
      </c>
      <c r="O4" s="4">
        <v>20.86</v>
      </c>
      <c r="P4" s="4">
        <f t="shared" si="6"/>
        <v>0</v>
      </c>
    </row>
    <row r="5" spans="1:17" x14ac:dyDescent="0.25">
      <c r="A5" t="s">
        <v>146</v>
      </c>
      <c r="B5" s="2">
        <v>75.23</v>
      </c>
      <c r="C5">
        <v>46.22</v>
      </c>
      <c r="D5" s="4">
        <f t="shared" si="0"/>
        <v>1</v>
      </c>
      <c r="E5">
        <v>6.12</v>
      </c>
      <c r="F5" s="4">
        <f t="shared" si="1"/>
        <v>1</v>
      </c>
      <c r="G5">
        <v>44.46</v>
      </c>
      <c r="H5" s="4">
        <f t="shared" si="2"/>
        <v>1</v>
      </c>
      <c r="I5">
        <v>44.73</v>
      </c>
      <c r="J5" s="4">
        <f t="shared" si="3"/>
        <v>1</v>
      </c>
      <c r="K5">
        <v>29.83</v>
      </c>
      <c r="L5" s="4">
        <f t="shared" si="4"/>
        <v>1</v>
      </c>
      <c r="M5" s="4">
        <v>54.97</v>
      </c>
      <c r="N5" s="4">
        <f t="shared" si="5"/>
        <v>1</v>
      </c>
      <c r="O5" s="4">
        <v>30.01</v>
      </c>
      <c r="P5" s="4">
        <f t="shared" si="6"/>
        <v>1</v>
      </c>
    </row>
    <row r="6" spans="1:17" x14ac:dyDescent="0.25">
      <c r="A6" t="s">
        <v>147</v>
      </c>
      <c r="B6" s="2">
        <v>25.32</v>
      </c>
      <c r="C6">
        <v>48.06</v>
      </c>
      <c r="D6" s="4">
        <f t="shared" si="0"/>
        <v>1</v>
      </c>
      <c r="E6">
        <v>5.69</v>
      </c>
      <c r="F6" s="4">
        <f t="shared" si="1"/>
        <v>1</v>
      </c>
      <c r="G6">
        <v>47.69</v>
      </c>
      <c r="H6" s="4">
        <f t="shared" si="2"/>
        <v>1</v>
      </c>
      <c r="I6">
        <v>49.32</v>
      </c>
      <c r="J6" s="4">
        <f t="shared" si="3"/>
        <v>1</v>
      </c>
      <c r="K6">
        <v>36.46</v>
      </c>
      <c r="L6" s="4">
        <f t="shared" si="4"/>
        <v>1</v>
      </c>
      <c r="M6" s="4">
        <v>73.23</v>
      </c>
      <c r="N6" s="4">
        <f t="shared" si="5"/>
        <v>1</v>
      </c>
      <c r="O6" s="4">
        <v>38.409999999999997</v>
      </c>
      <c r="P6" s="4">
        <f t="shared" si="6"/>
        <v>1</v>
      </c>
    </row>
    <row r="7" spans="1:17" x14ac:dyDescent="0.25">
      <c r="A7" t="s">
        <v>148</v>
      </c>
      <c r="B7" s="2">
        <v>67.05</v>
      </c>
      <c r="C7">
        <v>54.79</v>
      </c>
      <c r="D7" s="4">
        <f t="shared" si="0"/>
        <v>1</v>
      </c>
      <c r="E7">
        <v>5.32</v>
      </c>
      <c r="F7" s="4">
        <f t="shared" si="1"/>
        <v>1</v>
      </c>
      <c r="G7">
        <v>54.18</v>
      </c>
      <c r="H7" s="4">
        <f t="shared" si="2"/>
        <v>1</v>
      </c>
      <c r="I7">
        <v>56.08</v>
      </c>
      <c r="J7" s="4">
        <f t="shared" si="3"/>
        <v>1</v>
      </c>
      <c r="K7">
        <v>28.87</v>
      </c>
      <c r="L7" s="4">
        <f t="shared" si="4"/>
        <v>1</v>
      </c>
      <c r="M7" s="4">
        <v>55.66</v>
      </c>
      <c r="N7" s="4">
        <f t="shared" si="5"/>
        <v>1</v>
      </c>
      <c r="O7" s="4">
        <v>23.69</v>
      </c>
      <c r="P7" s="4">
        <f t="shared" si="6"/>
        <v>1</v>
      </c>
    </row>
    <row r="8" spans="1:17" x14ac:dyDescent="0.25">
      <c r="A8" t="s">
        <v>149</v>
      </c>
      <c r="B8" s="2">
        <v>94.01</v>
      </c>
      <c r="C8">
        <v>71.180000000000007</v>
      </c>
      <c r="D8" s="4">
        <f t="shared" si="0"/>
        <v>1</v>
      </c>
      <c r="E8">
        <v>13.21</v>
      </c>
      <c r="F8" s="4">
        <f t="shared" si="1"/>
        <v>1</v>
      </c>
      <c r="G8">
        <v>70.349999999999994</v>
      </c>
      <c r="H8" s="4">
        <f t="shared" si="2"/>
        <v>1</v>
      </c>
      <c r="I8">
        <v>68.27</v>
      </c>
      <c r="J8" s="4">
        <f t="shared" si="3"/>
        <v>1</v>
      </c>
      <c r="K8">
        <v>48.42</v>
      </c>
      <c r="L8" s="4">
        <f t="shared" si="4"/>
        <v>1</v>
      </c>
      <c r="M8" s="4">
        <v>89.16</v>
      </c>
      <c r="N8" s="4">
        <f t="shared" si="5"/>
        <v>1</v>
      </c>
      <c r="O8" s="4">
        <v>45</v>
      </c>
      <c r="P8" s="4">
        <f t="shared" si="6"/>
        <v>1</v>
      </c>
    </row>
    <row r="9" spans="1:17" x14ac:dyDescent="0.25">
      <c r="A9" t="s">
        <v>150</v>
      </c>
      <c r="B9" s="2">
        <v>88.13</v>
      </c>
      <c r="C9">
        <v>49.51</v>
      </c>
      <c r="D9" s="4">
        <f t="shared" si="0"/>
        <v>1</v>
      </c>
      <c r="E9">
        <v>11.14</v>
      </c>
      <c r="F9" s="4">
        <f t="shared" si="1"/>
        <v>1</v>
      </c>
      <c r="G9">
        <v>48.91</v>
      </c>
      <c r="H9" s="4">
        <f t="shared" si="2"/>
        <v>1</v>
      </c>
      <c r="I9">
        <v>44.16</v>
      </c>
      <c r="J9" s="4">
        <f t="shared" si="3"/>
        <v>1</v>
      </c>
      <c r="K9">
        <v>45.08</v>
      </c>
      <c r="L9" s="4">
        <f t="shared" si="4"/>
        <v>1</v>
      </c>
      <c r="M9" s="4">
        <v>81.03</v>
      </c>
      <c r="N9" s="4">
        <f t="shared" si="5"/>
        <v>1</v>
      </c>
      <c r="O9" s="4">
        <v>43.87</v>
      </c>
      <c r="P9" s="4">
        <f t="shared" si="6"/>
        <v>1</v>
      </c>
    </row>
    <row r="10" spans="1:17" x14ac:dyDescent="0.25">
      <c r="A10" t="s">
        <v>6</v>
      </c>
      <c r="B10" s="2">
        <v>14.05</v>
      </c>
      <c r="C10" s="4">
        <v>67.680000000000007</v>
      </c>
      <c r="D10" s="4">
        <f t="shared" si="0"/>
        <v>0</v>
      </c>
      <c r="E10">
        <v>18.64</v>
      </c>
      <c r="F10" s="4">
        <f t="shared" si="1"/>
        <v>1</v>
      </c>
      <c r="G10">
        <v>66.05</v>
      </c>
      <c r="H10" s="4">
        <f t="shared" si="2"/>
        <v>0</v>
      </c>
      <c r="I10">
        <v>68.59</v>
      </c>
      <c r="J10" s="4">
        <f t="shared" si="3"/>
        <v>0</v>
      </c>
      <c r="K10">
        <v>45.48</v>
      </c>
      <c r="L10" s="4">
        <f t="shared" si="4"/>
        <v>0</v>
      </c>
      <c r="M10" s="4">
        <v>82.94</v>
      </c>
      <c r="N10" s="4">
        <f t="shared" si="5"/>
        <v>0</v>
      </c>
      <c r="O10">
        <v>36.5</v>
      </c>
      <c r="P10" s="4">
        <f t="shared" si="6"/>
        <v>0</v>
      </c>
    </row>
    <row r="11" spans="1:17" x14ac:dyDescent="0.25">
      <c r="A11" t="s">
        <v>52</v>
      </c>
      <c r="B11" s="2">
        <v>31.95</v>
      </c>
      <c r="C11" s="4">
        <v>39.97</v>
      </c>
      <c r="D11" s="4">
        <f t="shared" si="0"/>
        <v>1</v>
      </c>
      <c r="E11">
        <v>4.0199999999999996</v>
      </c>
      <c r="F11" s="4">
        <f t="shared" si="1"/>
        <v>1</v>
      </c>
      <c r="G11">
        <v>39.369999999999997</v>
      </c>
      <c r="H11" s="4">
        <f t="shared" si="2"/>
        <v>1</v>
      </c>
      <c r="I11">
        <v>40.4</v>
      </c>
      <c r="J11" s="4">
        <f t="shared" si="3"/>
        <v>1</v>
      </c>
      <c r="K11">
        <v>27.48</v>
      </c>
      <c r="L11" s="4">
        <f t="shared" si="4"/>
        <v>1</v>
      </c>
      <c r="M11" s="4">
        <v>53.93</v>
      </c>
      <c r="N11" s="4">
        <f t="shared" si="5"/>
        <v>1</v>
      </c>
      <c r="O11" s="4">
        <v>27.27</v>
      </c>
      <c r="P11" s="4">
        <f t="shared" si="6"/>
        <v>1</v>
      </c>
    </row>
    <row r="12" spans="1:17" x14ac:dyDescent="0.25">
      <c r="A12" t="s">
        <v>53</v>
      </c>
      <c r="B12" s="2">
        <v>18.649999999999999</v>
      </c>
      <c r="C12" s="4">
        <v>61.82</v>
      </c>
      <c r="D12" s="4">
        <f t="shared" si="0"/>
        <v>1</v>
      </c>
      <c r="E12">
        <v>7.01</v>
      </c>
      <c r="F12" s="4">
        <f t="shared" si="1"/>
        <v>1</v>
      </c>
      <c r="G12">
        <v>61.54</v>
      </c>
      <c r="H12" s="4">
        <f t="shared" si="2"/>
        <v>1</v>
      </c>
      <c r="I12">
        <v>64.91</v>
      </c>
      <c r="J12" s="4">
        <f t="shared" si="3"/>
        <v>1</v>
      </c>
      <c r="K12">
        <v>45.94</v>
      </c>
      <c r="L12" s="4">
        <f t="shared" si="4"/>
        <v>1</v>
      </c>
      <c r="M12" s="4">
        <v>83</v>
      </c>
      <c r="N12" s="4">
        <f t="shared" si="5"/>
        <v>1</v>
      </c>
      <c r="O12" s="4">
        <v>39.36</v>
      </c>
      <c r="P12" s="4">
        <f t="shared" si="6"/>
        <v>1</v>
      </c>
    </row>
    <row r="13" spans="1:17" x14ac:dyDescent="0.25">
      <c r="A13" t="s">
        <v>89</v>
      </c>
      <c r="B13" s="2">
        <v>23.13</v>
      </c>
      <c r="C13" s="4">
        <v>37.18</v>
      </c>
      <c r="D13" s="4">
        <f t="shared" si="0"/>
        <v>1</v>
      </c>
      <c r="E13">
        <v>2.12</v>
      </c>
      <c r="F13" s="4">
        <f t="shared" si="1"/>
        <v>1</v>
      </c>
      <c r="G13">
        <v>36.92</v>
      </c>
      <c r="H13" s="4">
        <f t="shared" si="2"/>
        <v>1</v>
      </c>
      <c r="I13">
        <v>37.76</v>
      </c>
      <c r="J13" s="4">
        <f t="shared" si="3"/>
        <v>1</v>
      </c>
      <c r="K13">
        <v>27.92</v>
      </c>
      <c r="L13" s="4">
        <f t="shared" si="4"/>
        <v>1</v>
      </c>
      <c r="M13" s="4">
        <v>51.1</v>
      </c>
      <c r="N13" s="4">
        <f t="shared" si="5"/>
        <v>1</v>
      </c>
      <c r="O13" s="4">
        <v>21.87</v>
      </c>
      <c r="P13" s="4">
        <f t="shared" si="6"/>
        <v>1</v>
      </c>
    </row>
    <row r="14" spans="1:17" x14ac:dyDescent="0.25">
      <c r="A14" t="s">
        <v>130</v>
      </c>
      <c r="B14" s="2">
        <v>27</v>
      </c>
      <c r="C14" s="4">
        <v>20.309999999999999</v>
      </c>
      <c r="D14" s="4">
        <f t="shared" si="0"/>
        <v>1</v>
      </c>
      <c r="E14">
        <v>1.53</v>
      </c>
      <c r="F14" s="4">
        <f t="shared" si="1"/>
        <v>1</v>
      </c>
      <c r="G14">
        <v>20.059999999999999</v>
      </c>
      <c r="H14" s="4">
        <f t="shared" si="2"/>
        <v>1</v>
      </c>
      <c r="I14">
        <v>20.56</v>
      </c>
      <c r="J14" s="4">
        <f t="shared" si="3"/>
        <v>1</v>
      </c>
      <c r="K14">
        <v>7.47</v>
      </c>
      <c r="L14" s="4">
        <f t="shared" si="4"/>
        <v>1</v>
      </c>
      <c r="M14" s="4">
        <v>12.53</v>
      </c>
      <c r="N14" s="4">
        <f t="shared" si="5"/>
        <v>1</v>
      </c>
      <c r="O14" s="4">
        <v>9.36</v>
      </c>
      <c r="P14" s="4">
        <f t="shared" si="6"/>
        <v>1</v>
      </c>
    </row>
    <row r="15" spans="1:17" x14ac:dyDescent="0.25">
      <c r="A15" t="s">
        <v>131</v>
      </c>
      <c r="B15" s="2">
        <v>27.65</v>
      </c>
      <c r="C15" s="4">
        <v>63.98</v>
      </c>
      <c r="D15" s="4">
        <f t="shared" si="0"/>
        <v>1</v>
      </c>
      <c r="E15">
        <v>9.2899999999999991</v>
      </c>
      <c r="F15" s="4">
        <f t="shared" si="1"/>
        <v>1</v>
      </c>
      <c r="G15">
        <v>63.8</v>
      </c>
      <c r="H15" s="4">
        <f t="shared" si="2"/>
        <v>1</v>
      </c>
      <c r="I15">
        <v>66.400000000000006</v>
      </c>
      <c r="J15" s="4">
        <f t="shared" si="3"/>
        <v>1</v>
      </c>
      <c r="K15">
        <v>43.43</v>
      </c>
      <c r="L15" s="4">
        <f t="shared" si="4"/>
        <v>1</v>
      </c>
      <c r="M15" s="4">
        <v>77.84</v>
      </c>
      <c r="N15" s="4">
        <f t="shared" si="5"/>
        <v>1</v>
      </c>
      <c r="O15" s="4">
        <v>35.770000000000003</v>
      </c>
      <c r="P15" s="4">
        <f t="shared" si="6"/>
        <v>1</v>
      </c>
    </row>
    <row r="16" spans="1:17" x14ac:dyDescent="0.25">
      <c r="A16" t="s">
        <v>132</v>
      </c>
      <c r="B16" s="2">
        <v>12.41</v>
      </c>
      <c r="C16" s="4">
        <v>80.86</v>
      </c>
      <c r="D16" s="4">
        <f t="shared" si="0"/>
        <v>0</v>
      </c>
      <c r="E16">
        <v>8.57</v>
      </c>
      <c r="F16" s="4">
        <f t="shared" si="1"/>
        <v>1</v>
      </c>
      <c r="G16">
        <v>80.66</v>
      </c>
      <c r="H16" s="4">
        <f t="shared" si="2"/>
        <v>0</v>
      </c>
      <c r="I16">
        <v>83.66</v>
      </c>
      <c r="J16" s="4">
        <f t="shared" si="3"/>
        <v>0</v>
      </c>
      <c r="K16">
        <v>59.69</v>
      </c>
      <c r="L16" s="4">
        <f t="shared" si="4"/>
        <v>0</v>
      </c>
      <c r="M16" s="4">
        <v>113.16</v>
      </c>
      <c r="N16" s="4">
        <f t="shared" si="5"/>
        <v>0</v>
      </c>
      <c r="O16" s="4">
        <v>47.45</v>
      </c>
      <c r="P16" s="4">
        <f t="shared" si="6"/>
        <v>0</v>
      </c>
    </row>
    <row r="17" spans="1:16" x14ac:dyDescent="0.25">
      <c r="A17" t="s">
        <v>133</v>
      </c>
      <c r="B17" s="2">
        <v>21.93</v>
      </c>
      <c r="C17" s="4">
        <v>66.28</v>
      </c>
      <c r="D17" s="4">
        <f t="shared" si="0"/>
        <v>1</v>
      </c>
      <c r="E17">
        <v>6.94</v>
      </c>
      <c r="F17" s="4">
        <f t="shared" si="1"/>
        <v>1</v>
      </c>
      <c r="G17">
        <v>65.760000000000005</v>
      </c>
      <c r="H17" s="4">
        <f t="shared" si="2"/>
        <v>1</v>
      </c>
      <c r="I17">
        <v>66.81</v>
      </c>
      <c r="J17" s="4">
        <f t="shared" si="3"/>
        <v>1</v>
      </c>
      <c r="K17">
        <v>45.97</v>
      </c>
      <c r="L17" s="4">
        <f t="shared" si="4"/>
        <v>1</v>
      </c>
      <c r="M17" s="4">
        <v>80.680000000000007</v>
      </c>
      <c r="N17" s="4">
        <f t="shared" si="5"/>
        <v>1</v>
      </c>
      <c r="O17" s="4">
        <v>41.3</v>
      </c>
      <c r="P17" s="4">
        <f t="shared" si="6"/>
        <v>1</v>
      </c>
    </row>
    <row r="18" spans="1:16" x14ac:dyDescent="0.25">
      <c r="A18" t="s">
        <v>143</v>
      </c>
      <c r="B18" s="2">
        <v>44.73</v>
      </c>
      <c r="C18" s="4">
        <v>42.83</v>
      </c>
      <c r="D18" s="4">
        <f t="shared" si="0"/>
        <v>1</v>
      </c>
      <c r="E18">
        <v>7.51</v>
      </c>
      <c r="F18" s="4">
        <f t="shared" si="1"/>
        <v>1</v>
      </c>
      <c r="G18">
        <v>41.31</v>
      </c>
      <c r="H18" s="4">
        <f t="shared" si="2"/>
        <v>1</v>
      </c>
      <c r="I18">
        <v>44.05</v>
      </c>
      <c r="J18" s="4">
        <f t="shared" si="3"/>
        <v>1</v>
      </c>
      <c r="K18">
        <v>26.99</v>
      </c>
      <c r="L18" s="4">
        <f t="shared" si="4"/>
        <v>1</v>
      </c>
      <c r="M18" s="4">
        <v>52.56</v>
      </c>
      <c r="N18" s="4">
        <f t="shared" si="5"/>
        <v>1</v>
      </c>
      <c r="O18" s="4">
        <v>31.34</v>
      </c>
      <c r="P18" s="4">
        <f t="shared" si="6"/>
        <v>1</v>
      </c>
    </row>
    <row r="19" spans="1:16" x14ac:dyDescent="0.25">
      <c r="A19" t="s">
        <v>144</v>
      </c>
      <c r="B19" s="2">
        <v>50.26</v>
      </c>
      <c r="C19" s="4">
        <v>50.24</v>
      </c>
      <c r="D19" s="4">
        <f t="shared" si="0"/>
        <v>1</v>
      </c>
      <c r="E19">
        <v>10.19</v>
      </c>
      <c r="F19" s="4">
        <f t="shared" si="1"/>
        <v>1</v>
      </c>
      <c r="G19">
        <v>49.28</v>
      </c>
      <c r="H19" s="4">
        <f t="shared" si="2"/>
        <v>1</v>
      </c>
      <c r="I19">
        <v>58.14</v>
      </c>
      <c r="J19" s="4">
        <f t="shared" si="3"/>
        <v>1</v>
      </c>
      <c r="K19">
        <v>40.07</v>
      </c>
      <c r="L19" s="4">
        <f t="shared" si="4"/>
        <v>1</v>
      </c>
      <c r="M19" s="4">
        <v>71.41</v>
      </c>
      <c r="N19" s="4">
        <f t="shared" si="5"/>
        <v>1</v>
      </c>
      <c r="O19" s="4">
        <v>47.57</v>
      </c>
      <c r="P19" s="4">
        <f t="shared" si="6"/>
        <v>1</v>
      </c>
    </row>
    <row r="20" spans="1:16" x14ac:dyDescent="0.25">
      <c r="A20" t="s">
        <v>34</v>
      </c>
      <c r="B20" s="12">
        <v>7.76</v>
      </c>
      <c r="C20" s="4">
        <v>90.31</v>
      </c>
      <c r="D20" s="4">
        <f t="shared" si="0"/>
        <v>0</v>
      </c>
      <c r="E20">
        <v>8.25</v>
      </c>
      <c r="F20" s="4">
        <f t="shared" si="1"/>
        <v>1</v>
      </c>
      <c r="G20">
        <v>86.93</v>
      </c>
      <c r="H20" s="4">
        <f t="shared" si="2"/>
        <v>0</v>
      </c>
      <c r="I20">
        <v>93.2</v>
      </c>
      <c r="J20" s="4">
        <f t="shared" si="3"/>
        <v>0</v>
      </c>
      <c r="K20">
        <v>81.11</v>
      </c>
      <c r="L20" s="4">
        <f t="shared" si="4"/>
        <v>0</v>
      </c>
      <c r="M20" s="4">
        <v>159.13999999999999</v>
      </c>
      <c r="N20" s="4">
        <f t="shared" si="5"/>
        <v>0</v>
      </c>
      <c r="O20" s="4">
        <v>62.88</v>
      </c>
      <c r="P20" s="4">
        <f t="shared" si="6"/>
        <v>0</v>
      </c>
    </row>
    <row r="21" spans="1:16" x14ac:dyDescent="0.25">
      <c r="A21" t="s">
        <v>90</v>
      </c>
      <c r="B21" s="2">
        <v>18.88</v>
      </c>
      <c r="C21" s="4">
        <v>72.040000000000006</v>
      </c>
      <c r="D21" s="4">
        <f t="shared" si="0"/>
        <v>1</v>
      </c>
      <c r="E21">
        <v>5.99</v>
      </c>
      <c r="F21" s="4">
        <f t="shared" si="1"/>
        <v>1</v>
      </c>
      <c r="G21">
        <v>70.459999999999994</v>
      </c>
      <c r="H21" s="4">
        <f t="shared" si="2"/>
        <v>1</v>
      </c>
      <c r="I21">
        <v>73.17</v>
      </c>
      <c r="J21" s="4">
        <f t="shared" si="3"/>
        <v>1</v>
      </c>
      <c r="K21">
        <v>58.53</v>
      </c>
      <c r="L21" s="4">
        <f t="shared" si="4"/>
        <v>1</v>
      </c>
      <c r="M21" s="4">
        <v>113.64</v>
      </c>
      <c r="N21" s="4">
        <f t="shared" si="5"/>
        <v>1</v>
      </c>
      <c r="O21" s="4">
        <v>48.57</v>
      </c>
      <c r="P21" s="4">
        <f t="shared" si="6"/>
        <v>1</v>
      </c>
    </row>
    <row r="22" spans="1:16" x14ac:dyDescent="0.25">
      <c r="A22" t="s">
        <v>55</v>
      </c>
      <c r="B22" s="2">
        <v>9.1300000000000008</v>
      </c>
      <c r="C22" s="4">
        <v>71.959999999999994</v>
      </c>
      <c r="D22" s="4">
        <f t="shared" si="0"/>
        <v>0</v>
      </c>
      <c r="E22">
        <v>12.12</v>
      </c>
      <c r="F22" s="4">
        <f t="shared" si="1"/>
        <v>1</v>
      </c>
      <c r="G22">
        <v>71.63</v>
      </c>
      <c r="H22" s="4">
        <f t="shared" si="2"/>
        <v>0</v>
      </c>
      <c r="I22">
        <v>76.09</v>
      </c>
      <c r="J22" s="4">
        <f t="shared" si="3"/>
        <v>0</v>
      </c>
      <c r="K22">
        <v>76.430000000000007</v>
      </c>
      <c r="L22" s="4">
        <f t="shared" si="4"/>
        <v>0</v>
      </c>
      <c r="M22" s="4">
        <v>155.66999999999999</v>
      </c>
      <c r="N22" s="4">
        <f t="shared" si="5"/>
        <v>0</v>
      </c>
      <c r="O22" s="4">
        <v>58.35</v>
      </c>
      <c r="P22" s="4">
        <f t="shared" si="6"/>
        <v>0</v>
      </c>
    </row>
    <row r="23" spans="1:16" x14ac:dyDescent="0.25">
      <c r="A23" t="s">
        <v>87</v>
      </c>
      <c r="B23" s="2">
        <v>8.57</v>
      </c>
      <c r="C23" s="4">
        <v>54.99</v>
      </c>
      <c r="D23" s="4">
        <f t="shared" si="0"/>
        <v>0</v>
      </c>
      <c r="E23">
        <v>6.46</v>
      </c>
      <c r="F23" s="4">
        <f t="shared" si="1"/>
        <v>0</v>
      </c>
      <c r="G23">
        <v>53.75</v>
      </c>
      <c r="H23" s="4">
        <f t="shared" si="2"/>
        <v>0</v>
      </c>
      <c r="I23">
        <v>58.66</v>
      </c>
      <c r="J23" s="4">
        <f t="shared" si="3"/>
        <v>0</v>
      </c>
      <c r="K23">
        <v>61.74</v>
      </c>
      <c r="L23" s="4">
        <f t="shared" si="4"/>
        <v>0</v>
      </c>
      <c r="M23" s="4">
        <v>110.86</v>
      </c>
      <c r="N23" s="4">
        <f t="shared" si="5"/>
        <v>0</v>
      </c>
      <c r="O23">
        <v>60.17</v>
      </c>
      <c r="P23" s="4">
        <f t="shared" si="6"/>
        <v>0</v>
      </c>
    </row>
    <row r="24" spans="1:16" x14ac:dyDescent="0.25">
      <c r="A24" t="s">
        <v>86</v>
      </c>
      <c r="B24" s="2">
        <v>9.75</v>
      </c>
      <c r="C24" s="4">
        <v>118.38</v>
      </c>
      <c r="D24" s="4">
        <f t="shared" si="0"/>
        <v>0</v>
      </c>
      <c r="E24">
        <v>9.5</v>
      </c>
      <c r="F24" s="4">
        <f t="shared" si="1"/>
        <v>1</v>
      </c>
      <c r="G24">
        <v>112.41</v>
      </c>
      <c r="H24" s="4">
        <f t="shared" si="2"/>
        <v>0</v>
      </c>
      <c r="I24">
        <v>120.14</v>
      </c>
      <c r="J24" s="4">
        <f t="shared" si="3"/>
        <v>0</v>
      </c>
      <c r="K24">
        <v>161.38</v>
      </c>
      <c r="L24" s="4">
        <f t="shared" si="4"/>
        <v>1</v>
      </c>
      <c r="M24" s="4">
        <v>329.11</v>
      </c>
      <c r="N24" s="4">
        <f t="shared" si="5"/>
        <v>0</v>
      </c>
      <c r="O24">
        <v>114.82</v>
      </c>
      <c r="P24" s="4">
        <f t="shared" si="6"/>
        <v>0</v>
      </c>
    </row>
    <row r="25" spans="1:16" x14ac:dyDescent="0.25">
      <c r="A25" t="s">
        <v>124</v>
      </c>
      <c r="B25" s="2">
        <v>9.92</v>
      </c>
      <c r="C25" s="4">
        <v>49.45</v>
      </c>
      <c r="D25" s="4">
        <f t="shared" si="0"/>
        <v>0</v>
      </c>
      <c r="E25">
        <v>1.71</v>
      </c>
      <c r="F25" s="4">
        <f t="shared" si="1"/>
        <v>0</v>
      </c>
      <c r="G25">
        <v>48.54</v>
      </c>
      <c r="H25" s="4">
        <f t="shared" si="2"/>
        <v>0</v>
      </c>
      <c r="I25">
        <v>49.93</v>
      </c>
      <c r="J25" s="4">
        <f t="shared" si="3"/>
        <v>0</v>
      </c>
      <c r="K25">
        <v>35.17</v>
      </c>
      <c r="L25" s="4">
        <f t="shared" si="4"/>
        <v>0</v>
      </c>
      <c r="M25" s="4">
        <v>72.180000000000007</v>
      </c>
      <c r="N25" s="4">
        <f t="shared" si="5"/>
        <v>0</v>
      </c>
      <c r="O25">
        <v>27.68</v>
      </c>
      <c r="P25" s="4">
        <f t="shared" si="6"/>
        <v>0</v>
      </c>
    </row>
    <row r="26" spans="1:16" x14ac:dyDescent="0.25">
      <c r="A26" t="s">
        <v>74</v>
      </c>
      <c r="B26" s="2">
        <v>2.5</v>
      </c>
      <c r="C26" s="3">
        <v>68.78</v>
      </c>
      <c r="D26" s="4">
        <f t="shared" si="0"/>
        <v>0</v>
      </c>
      <c r="E26">
        <v>3.81</v>
      </c>
      <c r="F26" s="4">
        <f t="shared" si="1"/>
        <v>0</v>
      </c>
      <c r="G26">
        <v>68</v>
      </c>
      <c r="H26" s="4">
        <f t="shared" si="2"/>
        <v>0</v>
      </c>
      <c r="I26">
        <v>70.010000000000005</v>
      </c>
      <c r="J26" s="4">
        <f t="shared" si="3"/>
        <v>0</v>
      </c>
      <c r="K26">
        <v>67.38</v>
      </c>
      <c r="L26" s="4">
        <f t="shared" si="4"/>
        <v>0</v>
      </c>
      <c r="M26" s="4">
        <v>150.47999999999999</v>
      </c>
      <c r="N26" s="4">
        <f t="shared" si="5"/>
        <v>0</v>
      </c>
      <c r="O26">
        <v>42.18</v>
      </c>
      <c r="P26" s="4">
        <f t="shared" si="6"/>
        <v>0</v>
      </c>
    </row>
    <row r="27" spans="1:16" x14ac:dyDescent="0.25">
      <c r="A27" t="s">
        <v>80</v>
      </c>
      <c r="B27" s="2">
        <v>10.31</v>
      </c>
      <c r="C27" s="3">
        <v>72.95</v>
      </c>
      <c r="D27" s="4">
        <f t="shared" si="0"/>
        <v>0</v>
      </c>
      <c r="E27">
        <v>3.36</v>
      </c>
      <c r="F27" s="4">
        <f t="shared" si="1"/>
        <v>0</v>
      </c>
      <c r="G27">
        <v>72.39</v>
      </c>
      <c r="H27" s="4">
        <f t="shared" si="2"/>
        <v>0</v>
      </c>
      <c r="I27">
        <v>72.150000000000006</v>
      </c>
      <c r="J27" s="4">
        <f t="shared" si="3"/>
        <v>0</v>
      </c>
      <c r="K27">
        <v>72.739999999999995</v>
      </c>
      <c r="L27" s="4">
        <f t="shared" si="4"/>
        <v>0</v>
      </c>
      <c r="M27" s="4">
        <v>146.97999999999999</v>
      </c>
      <c r="N27" s="4">
        <f t="shared" si="5"/>
        <v>0</v>
      </c>
      <c r="O27">
        <v>58.99</v>
      </c>
      <c r="P27" s="4">
        <f t="shared" si="6"/>
        <v>0</v>
      </c>
    </row>
    <row r="28" spans="1:16" x14ac:dyDescent="0.25">
      <c r="A28" t="s">
        <v>125</v>
      </c>
      <c r="B28" s="2">
        <v>14.04</v>
      </c>
      <c r="C28" s="3">
        <v>66.459999999999994</v>
      </c>
      <c r="D28" s="4">
        <f t="shared" si="0"/>
        <v>0</v>
      </c>
      <c r="E28">
        <v>7.81</v>
      </c>
      <c r="F28" s="4">
        <f t="shared" si="1"/>
        <v>1</v>
      </c>
      <c r="G28">
        <v>66.02</v>
      </c>
      <c r="H28" s="4">
        <f t="shared" si="2"/>
        <v>0</v>
      </c>
      <c r="I28">
        <v>67.5</v>
      </c>
      <c r="J28" s="4">
        <f t="shared" si="3"/>
        <v>0</v>
      </c>
      <c r="K28">
        <v>56.47</v>
      </c>
      <c r="L28" s="4">
        <f t="shared" si="4"/>
        <v>0</v>
      </c>
      <c r="M28" s="4">
        <v>106.34</v>
      </c>
      <c r="N28" s="4">
        <f t="shared" si="5"/>
        <v>0</v>
      </c>
      <c r="O28" s="4">
        <v>41</v>
      </c>
      <c r="P28" s="4">
        <f t="shared" si="6"/>
        <v>0</v>
      </c>
    </row>
    <row r="29" spans="1:16" x14ac:dyDescent="0.25">
      <c r="A29" t="s">
        <v>139</v>
      </c>
      <c r="B29" s="2">
        <v>28.09</v>
      </c>
      <c r="C29" s="3">
        <v>49.98</v>
      </c>
      <c r="D29" s="4">
        <f t="shared" si="0"/>
        <v>1</v>
      </c>
      <c r="E29">
        <v>11.94</v>
      </c>
      <c r="F29" s="4">
        <f t="shared" si="1"/>
        <v>1</v>
      </c>
      <c r="G29">
        <v>49.67</v>
      </c>
      <c r="H29" s="4">
        <f t="shared" si="2"/>
        <v>1</v>
      </c>
      <c r="I29">
        <v>50.65</v>
      </c>
      <c r="J29" s="4">
        <f t="shared" si="3"/>
        <v>1</v>
      </c>
      <c r="K29">
        <v>30.28</v>
      </c>
      <c r="L29" s="4">
        <f t="shared" si="4"/>
        <v>1</v>
      </c>
      <c r="M29" s="4">
        <v>54.53</v>
      </c>
      <c r="N29" s="4">
        <f t="shared" si="5"/>
        <v>1</v>
      </c>
      <c r="O29">
        <v>28.42</v>
      </c>
      <c r="P29" s="4">
        <f t="shared" si="6"/>
        <v>1</v>
      </c>
    </row>
    <row r="30" spans="1:16" x14ac:dyDescent="0.25">
      <c r="A30" t="s">
        <v>134</v>
      </c>
      <c r="B30" s="2">
        <v>10.89</v>
      </c>
      <c r="C30" s="3">
        <v>64.11</v>
      </c>
      <c r="D30" s="4">
        <f t="shared" si="0"/>
        <v>0</v>
      </c>
      <c r="E30">
        <v>16.63</v>
      </c>
      <c r="F30" s="4">
        <f t="shared" si="1"/>
        <v>1</v>
      </c>
      <c r="G30">
        <v>63.56</v>
      </c>
      <c r="H30" s="4">
        <f t="shared" si="2"/>
        <v>0</v>
      </c>
      <c r="I30">
        <v>65.099999999999994</v>
      </c>
      <c r="J30" s="4">
        <f t="shared" si="3"/>
        <v>0</v>
      </c>
      <c r="K30">
        <v>49.32</v>
      </c>
      <c r="L30" s="4">
        <f t="shared" si="4"/>
        <v>0</v>
      </c>
      <c r="M30" s="4">
        <v>97.88</v>
      </c>
      <c r="N30" s="4">
        <f t="shared" si="5"/>
        <v>0</v>
      </c>
      <c r="O30">
        <v>42.15</v>
      </c>
      <c r="P30" s="4">
        <f t="shared" si="6"/>
        <v>0</v>
      </c>
    </row>
    <row r="31" spans="1:16" x14ac:dyDescent="0.25">
      <c r="A31" t="s">
        <v>135</v>
      </c>
      <c r="B31" s="2">
        <v>17.079999999999998</v>
      </c>
      <c r="C31" s="3">
        <v>42.08</v>
      </c>
      <c r="D31" s="4">
        <f t="shared" si="0"/>
        <v>1</v>
      </c>
      <c r="E31">
        <v>8.1</v>
      </c>
      <c r="F31" s="4">
        <f t="shared" si="1"/>
        <v>1</v>
      </c>
      <c r="G31">
        <v>41.77</v>
      </c>
      <c r="H31" s="4">
        <f t="shared" si="2"/>
        <v>1</v>
      </c>
      <c r="I31">
        <v>43.15</v>
      </c>
      <c r="J31" s="4">
        <f t="shared" si="3"/>
        <v>1</v>
      </c>
      <c r="K31">
        <v>28.25</v>
      </c>
      <c r="L31" s="4">
        <f t="shared" si="4"/>
        <v>0</v>
      </c>
      <c r="M31" s="4">
        <v>48.85</v>
      </c>
      <c r="N31" s="4">
        <f t="shared" si="5"/>
        <v>0</v>
      </c>
      <c r="O31">
        <v>22.51</v>
      </c>
      <c r="P31" s="4">
        <f t="shared" si="6"/>
        <v>0</v>
      </c>
    </row>
    <row r="32" spans="1:16" x14ac:dyDescent="0.25">
      <c r="A32" t="s">
        <v>136</v>
      </c>
      <c r="B32" s="2">
        <v>43.06</v>
      </c>
      <c r="C32" s="3">
        <v>21.44</v>
      </c>
      <c r="D32" s="4">
        <f t="shared" si="0"/>
        <v>1</v>
      </c>
      <c r="E32">
        <v>3.08</v>
      </c>
      <c r="F32" s="4">
        <f t="shared" si="1"/>
        <v>1</v>
      </c>
      <c r="G32">
        <v>21.11</v>
      </c>
      <c r="H32" s="4">
        <f t="shared" si="2"/>
        <v>1</v>
      </c>
      <c r="I32">
        <v>19.899999999999999</v>
      </c>
      <c r="J32" s="4">
        <f t="shared" si="3"/>
        <v>1</v>
      </c>
      <c r="K32">
        <v>19.03</v>
      </c>
      <c r="L32" s="4">
        <f t="shared" si="4"/>
        <v>1</v>
      </c>
      <c r="M32" s="4">
        <v>36.54</v>
      </c>
      <c r="N32" s="4">
        <f t="shared" si="5"/>
        <v>1</v>
      </c>
      <c r="O32" s="4">
        <v>25.99</v>
      </c>
      <c r="P32" s="4">
        <f t="shared" si="6"/>
        <v>1</v>
      </c>
    </row>
    <row r="33" spans="1:16" x14ac:dyDescent="0.25">
      <c r="A33" t="s">
        <v>137</v>
      </c>
      <c r="B33" s="2">
        <v>12.94</v>
      </c>
      <c r="C33" s="3">
        <v>54.92</v>
      </c>
      <c r="D33" s="4">
        <f t="shared" si="0"/>
        <v>0</v>
      </c>
      <c r="E33">
        <v>10.29</v>
      </c>
      <c r="F33" s="4">
        <f t="shared" si="1"/>
        <v>1</v>
      </c>
      <c r="G33">
        <v>54.35</v>
      </c>
      <c r="H33" s="4">
        <f t="shared" si="2"/>
        <v>0</v>
      </c>
      <c r="I33">
        <v>56.56</v>
      </c>
      <c r="J33" s="4">
        <f t="shared" si="3"/>
        <v>0</v>
      </c>
      <c r="K33">
        <v>27.29</v>
      </c>
      <c r="L33" s="4">
        <f t="shared" si="4"/>
        <v>0</v>
      </c>
      <c r="M33" s="4">
        <v>44.87</v>
      </c>
      <c r="N33" s="4">
        <f t="shared" si="5"/>
        <v>0</v>
      </c>
      <c r="O33">
        <v>28.3</v>
      </c>
      <c r="P33" s="4">
        <f t="shared" si="6"/>
        <v>0</v>
      </c>
    </row>
    <row r="34" spans="1:16" x14ac:dyDescent="0.25">
      <c r="A34" t="s">
        <v>138</v>
      </c>
      <c r="B34" s="2">
        <v>24.48</v>
      </c>
      <c r="C34" s="3">
        <v>41.78</v>
      </c>
      <c r="D34" s="4">
        <f t="shared" ref="D34:D65" si="7">IF((($B34/$B$154+C34/D$154)/2*10)&gt;10,1,0)</f>
        <v>1</v>
      </c>
      <c r="E34">
        <v>5.32</v>
      </c>
      <c r="F34" s="4">
        <f t="shared" ref="F34:F65" si="8">IF((($B34/$B$154+E34/F$154)/2*10)&gt;10,1,0)</f>
        <v>1</v>
      </c>
      <c r="G34">
        <v>41.29</v>
      </c>
      <c r="H34" s="4">
        <f t="shared" ref="H34:H65" si="9">IF((($B34/$B$154+G34/H$154)/2*10)&gt;10,1,0)</f>
        <v>1</v>
      </c>
      <c r="I34">
        <v>42.11</v>
      </c>
      <c r="J34" s="4">
        <f t="shared" ref="J34:J65" si="10">IF((($B34/$B$154+I34/J$154)/2*10)&gt;10,1,0)</f>
        <v>1</v>
      </c>
      <c r="K34">
        <v>28.47</v>
      </c>
      <c r="L34" s="4">
        <f t="shared" ref="L34:L65" si="11">IF((($B34/$B$154+K34/L$154)/2*10)&gt;10,1,0)</f>
        <v>1</v>
      </c>
      <c r="M34" s="4">
        <v>46.3</v>
      </c>
      <c r="N34" s="4">
        <f t="shared" ref="N34:N65" si="12">IF((($B34/$B$154+M34/N$154)/2*10)&gt;10,1,0)</f>
        <v>1</v>
      </c>
      <c r="O34" s="4">
        <v>26.26</v>
      </c>
      <c r="P34" s="4">
        <f t="shared" ref="P34:P65" si="13">IF((($B34/$B$154+O34/P$154)/2*10)&gt;10,1,0)</f>
        <v>1</v>
      </c>
    </row>
    <row r="35" spans="1:16" x14ac:dyDescent="0.25">
      <c r="A35" t="s">
        <v>140</v>
      </c>
      <c r="B35" s="2">
        <v>12.09</v>
      </c>
      <c r="C35" s="3">
        <v>27.72</v>
      </c>
      <c r="D35" s="4">
        <f t="shared" si="7"/>
        <v>0</v>
      </c>
      <c r="E35">
        <v>3.98</v>
      </c>
      <c r="F35" s="4">
        <f t="shared" si="8"/>
        <v>0</v>
      </c>
      <c r="G35">
        <v>26.98</v>
      </c>
      <c r="H35" s="4">
        <f t="shared" si="9"/>
        <v>0</v>
      </c>
      <c r="I35">
        <v>27.92</v>
      </c>
      <c r="J35" s="4">
        <f t="shared" si="10"/>
        <v>0</v>
      </c>
      <c r="K35">
        <v>16.309999999999999</v>
      </c>
      <c r="L35" s="4">
        <f t="shared" si="11"/>
        <v>0</v>
      </c>
      <c r="M35" s="4">
        <v>31.45</v>
      </c>
      <c r="N35" s="4">
        <f t="shared" si="12"/>
        <v>0</v>
      </c>
      <c r="O35" s="4">
        <v>12.36</v>
      </c>
      <c r="P35" s="4">
        <f t="shared" si="13"/>
        <v>0</v>
      </c>
    </row>
    <row r="36" spans="1:16" x14ac:dyDescent="0.25">
      <c r="A36" t="s">
        <v>141</v>
      </c>
      <c r="B36" s="2">
        <v>15.36</v>
      </c>
      <c r="C36" s="3">
        <v>62.93</v>
      </c>
      <c r="D36" s="4">
        <f t="shared" si="7"/>
        <v>1</v>
      </c>
      <c r="E36">
        <v>10.8</v>
      </c>
      <c r="F36" s="4">
        <f t="shared" si="8"/>
        <v>1</v>
      </c>
      <c r="G36">
        <v>62.55</v>
      </c>
      <c r="H36" s="4">
        <f t="shared" si="9"/>
        <v>1</v>
      </c>
      <c r="I36">
        <v>65.69</v>
      </c>
      <c r="J36" s="4">
        <f t="shared" si="10"/>
        <v>1</v>
      </c>
      <c r="K36">
        <v>52.41</v>
      </c>
      <c r="L36" s="4">
        <f t="shared" si="11"/>
        <v>1</v>
      </c>
      <c r="M36" s="4">
        <v>102.29</v>
      </c>
      <c r="N36" s="4">
        <f t="shared" si="12"/>
        <v>0</v>
      </c>
      <c r="O36" s="4">
        <v>39.25</v>
      </c>
      <c r="P36" s="4">
        <f t="shared" si="13"/>
        <v>0</v>
      </c>
    </row>
    <row r="37" spans="1:16" x14ac:dyDescent="0.25">
      <c r="A37" t="s">
        <v>42</v>
      </c>
      <c r="B37" s="2">
        <v>19.239999999999998</v>
      </c>
      <c r="C37" s="3">
        <v>96.5</v>
      </c>
      <c r="D37" s="4">
        <f t="shared" si="7"/>
        <v>1</v>
      </c>
      <c r="E37">
        <v>19.239999999999998</v>
      </c>
      <c r="F37" s="4">
        <f t="shared" si="8"/>
        <v>1</v>
      </c>
      <c r="G37">
        <v>92.2</v>
      </c>
      <c r="H37" s="4">
        <f t="shared" si="9"/>
        <v>1</v>
      </c>
      <c r="I37">
        <v>98.18</v>
      </c>
      <c r="J37" s="4">
        <f t="shared" si="10"/>
        <v>1</v>
      </c>
      <c r="K37">
        <v>67.92</v>
      </c>
      <c r="L37" s="4">
        <f t="shared" si="11"/>
        <v>1</v>
      </c>
      <c r="M37" s="4">
        <v>117.16</v>
      </c>
      <c r="N37" s="4">
        <f t="shared" si="12"/>
        <v>1</v>
      </c>
      <c r="O37" s="4">
        <v>55.75</v>
      </c>
      <c r="P37" s="4">
        <f t="shared" si="13"/>
        <v>1</v>
      </c>
    </row>
    <row r="38" spans="1:16" x14ac:dyDescent="0.25">
      <c r="A38" t="s">
        <v>83</v>
      </c>
      <c r="B38" s="2">
        <v>6.78</v>
      </c>
      <c r="C38" s="3">
        <v>97.07</v>
      </c>
      <c r="D38" s="4">
        <f t="shared" si="7"/>
        <v>0</v>
      </c>
      <c r="E38">
        <v>11.42</v>
      </c>
      <c r="F38" s="4">
        <f t="shared" si="8"/>
        <v>1</v>
      </c>
      <c r="G38">
        <v>96.74</v>
      </c>
      <c r="H38" s="4">
        <f t="shared" si="9"/>
        <v>0</v>
      </c>
      <c r="I38">
        <v>101.51</v>
      </c>
      <c r="J38" s="4">
        <f t="shared" si="10"/>
        <v>0</v>
      </c>
      <c r="K38">
        <v>77.959999999999994</v>
      </c>
      <c r="L38" s="4">
        <f t="shared" si="11"/>
        <v>0</v>
      </c>
      <c r="M38" s="4">
        <v>136.16</v>
      </c>
      <c r="N38" s="4">
        <f t="shared" si="12"/>
        <v>0</v>
      </c>
      <c r="O38" s="4">
        <v>68.64</v>
      </c>
      <c r="P38" s="4">
        <f t="shared" si="13"/>
        <v>0</v>
      </c>
    </row>
    <row r="39" spans="1:16" x14ac:dyDescent="0.25">
      <c r="A39" t="s">
        <v>84</v>
      </c>
      <c r="B39" s="2">
        <v>16.670000000000002</v>
      </c>
      <c r="C39" s="3">
        <v>113.97</v>
      </c>
      <c r="D39" s="4">
        <f t="shared" si="7"/>
        <v>1</v>
      </c>
      <c r="E39">
        <v>20.69</v>
      </c>
      <c r="F39" s="4">
        <f t="shared" si="8"/>
        <v>1</v>
      </c>
      <c r="G39">
        <v>113.82</v>
      </c>
      <c r="H39" s="4">
        <f t="shared" si="9"/>
        <v>1</v>
      </c>
      <c r="I39">
        <v>113.95</v>
      </c>
      <c r="J39" s="4">
        <f t="shared" si="10"/>
        <v>1</v>
      </c>
      <c r="K39">
        <v>86.15</v>
      </c>
      <c r="L39" s="4">
        <f t="shared" si="11"/>
        <v>1</v>
      </c>
      <c r="M39" s="4">
        <v>146.97</v>
      </c>
      <c r="N39" s="4">
        <f t="shared" si="12"/>
        <v>0</v>
      </c>
      <c r="O39" s="4">
        <v>75.849999999999994</v>
      </c>
      <c r="P39" s="4">
        <f t="shared" si="13"/>
        <v>1</v>
      </c>
    </row>
    <row r="40" spans="1:16" x14ac:dyDescent="0.25">
      <c r="A40" t="s">
        <v>92</v>
      </c>
      <c r="B40" s="2">
        <v>56.67</v>
      </c>
      <c r="C40" s="3">
        <v>64.17</v>
      </c>
      <c r="D40" s="4">
        <f t="shared" si="7"/>
        <v>1</v>
      </c>
      <c r="E40">
        <v>5.58</v>
      </c>
      <c r="F40" s="4">
        <f t="shared" si="8"/>
        <v>1</v>
      </c>
      <c r="G40">
        <v>63.5</v>
      </c>
      <c r="H40" s="4">
        <f t="shared" si="9"/>
        <v>1</v>
      </c>
      <c r="I40">
        <v>78.78</v>
      </c>
      <c r="J40" s="4">
        <f t="shared" si="10"/>
        <v>1</v>
      </c>
      <c r="K40">
        <v>113.3</v>
      </c>
      <c r="L40" s="4">
        <f t="shared" si="11"/>
        <v>1</v>
      </c>
      <c r="M40" s="4">
        <v>190.62</v>
      </c>
      <c r="N40" s="4">
        <f t="shared" si="12"/>
        <v>1</v>
      </c>
      <c r="O40" s="4">
        <v>87.28</v>
      </c>
      <c r="P40" s="4">
        <f t="shared" si="13"/>
        <v>1</v>
      </c>
    </row>
    <row r="41" spans="1:16" x14ac:dyDescent="0.25">
      <c r="A41" t="s">
        <v>123</v>
      </c>
      <c r="B41" s="2">
        <v>26.85</v>
      </c>
      <c r="C41" s="3">
        <v>94.78</v>
      </c>
      <c r="D41" s="4">
        <f t="shared" si="7"/>
        <v>1</v>
      </c>
      <c r="E41">
        <v>29.39</v>
      </c>
      <c r="F41" s="4">
        <f t="shared" si="8"/>
        <v>1</v>
      </c>
      <c r="G41">
        <v>94.07</v>
      </c>
      <c r="H41" s="4">
        <f t="shared" si="9"/>
        <v>1</v>
      </c>
      <c r="I41">
        <v>99.94</v>
      </c>
      <c r="J41" s="4">
        <f t="shared" si="10"/>
        <v>1</v>
      </c>
      <c r="K41">
        <v>46.22</v>
      </c>
      <c r="L41" s="4">
        <f t="shared" si="11"/>
        <v>1</v>
      </c>
      <c r="M41" s="4">
        <v>80.06</v>
      </c>
      <c r="N41" s="4">
        <f t="shared" si="12"/>
        <v>1</v>
      </c>
      <c r="O41" s="4">
        <v>46.93</v>
      </c>
      <c r="P41" s="4">
        <f t="shared" si="13"/>
        <v>1</v>
      </c>
    </row>
    <row r="42" spans="1:16" x14ac:dyDescent="0.25">
      <c r="A42" t="s">
        <v>122</v>
      </c>
      <c r="B42" s="2">
        <v>40.700000000000003</v>
      </c>
      <c r="C42" s="3">
        <v>69.08</v>
      </c>
      <c r="D42" s="4">
        <f t="shared" si="7"/>
        <v>1</v>
      </c>
      <c r="E42">
        <v>9.66</v>
      </c>
      <c r="F42" s="4">
        <f t="shared" si="8"/>
        <v>1</v>
      </c>
      <c r="G42">
        <v>65.91</v>
      </c>
      <c r="H42" s="4">
        <f t="shared" si="9"/>
        <v>1</v>
      </c>
      <c r="I42">
        <v>96.67</v>
      </c>
      <c r="J42" s="4">
        <f t="shared" si="10"/>
        <v>1</v>
      </c>
      <c r="K42">
        <v>68.12</v>
      </c>
      <c r="L42" s="4">
        <f t="shared" si="11"/>
        <v>1</v>
      </c>
      <c r="M42" s="4">
        <v>138.69999999999999</v>
      </c>
      <c r="N42" s="4">
        <f t="shared" si="12"/>
        <v>1</v>
      </c>
      <c r="O42" s="4">
        <v>60.82</v>
      </c>
      <c r="P42" s="4">
        <f t="shared" si="13"/>
        <v>1</v>
      </c>
    </row>
    <row r="43" spans="1:16" x14ac:dyDescent="0.25">
      <c r="A43" t="s">
        <v>225</v>
      </c>
      <c r="B43" s="2">
        <v>9.06</v>
      </c>
      <c r="C43" s="3">
        <v>79.95</v>
      </c>
      <c r="D43" s="4">
        <f t="shared" si="7"/>
        <v>0</v>
      </c>
      <c r="E43">
        <v>16.68</v>
      </c>
      <c r="F43" s="4">
        <f t="shared" si="8"/>
        <v>1</v>
      </c>
      <c r="G43">
        <v>79.86</v>
      </c>
      <c r="H43" s="4">
        <f t="shared" si="9"/>
        <v>0</v>
      </c>
      <c r="I43">
        <v>83.75</v>
      </c>
      <c r="J43" s="4">
        <f t="shared" si="10"/>
        <v>0</v>
      </c>
      <c r="K43">
        <v>68.5</v>
      </c>
      <c r="L43" s="4">
        <f t="shared" si="11"/>
        <v>0</v>
      </c>
      <c r="M43" s="4">
        <v>122.83</v>
      </c>
      <c r="N43" s="4">
        <f t="shared" si="12"/>
        <v>0</v>
      </c>
      <c r="O43" s="4">
        <v>58.36</v>
      </c>
      <c r="P43" s="4">
        <f t="shared" si="13"/>
        <v>0</v>
      </c>
    </row>
    <row r="44" spans="1:16" x14ac:dyDescent="0.25">
      <c r="A44" t="s">
        <v>98</v>
      </c>
      <c r="B44" s="2">
        <v>17.45</v>
      </c>
      <c r="C44" s="3">
        <v>63.23</v>
      </c>
      <c r="D44" s="4">
        <f t="shared" si="7"/>
        <v>1</v>
      </c>
      <c r="E44">
        <v>10.199999999999999</v>
      </c>
      <c r="F44" s="4">
        <f t="shared" si="8"/>
        <v>1</v>
      </c>
      <c r="G44">
        <v>62.77</v>
      </c>
      <c r="H44" s="4">
        <f t="shared" si="9"/>
        <v>1</v>
      </c>
      <c r="I44">
        <v>64.180000000000007</v>
      </c>
      <c r="J44" s="4">
        <f t="shared" si="10"/>
        <v>1</v>
      </c>
      <c r="K44">
        <v>56.76</v>
      </c>
      <c r="L44" s="4">
        <f t="shared" si="11"/>
        <v>1</v>
      </c>
      <c r="M44" s="4">
        <v>93.54</v>
      </c>
      <c r="N44" s="4">
        <f t="shared" si="12"/>
        <v>0</v>
      </c>
      <c r="O44" s="4">
        <v>47.4</v>
      </c>
      <c r="P44" s="4">
        <f t="shared" si="13"/>
        <v>0</v>
      </c>
    </row>
    <row r="45" spans="1:16" x14ac:dyDescent="0.25">
      <c r="A45" t="s">
        <v>71</v>
      </c>
      <c r="B45" s="2">
        <v>6.98</v>
      </c>
      <c r="C45" s="3">
        <v>77.709999999999994</v>
      </c>
      <c r="D45" s="4">
        <f t="shared" si="7"/>
        <v>0</v>
      </c>
      <c r="E45">
        <v>16.22</v>
      </c>
      <c r="F45" s="4">
        <f t="shared" si="8"/>
        <v>1</v>
      </c>
      <c r="G45">
        <v>76.260000000000005</v>
      </c>
      <c r="H45" s="4">
        <f t="shared" si="9"/>
        <v>0</v>
      </c>
      <c r="I45">
        <v>80.680000000000007</v>
      </c>
      <c r="J45" s="4">
        <f t="shared" si="10"/>
        <v>0</v>
      </c>
      <c r="K45">
        <v>61.86</v>
      </c>
      <c r="L45" s="4">
        <f t="shared" si="11"/>
        <v>0</v>
      </c>
      <c r="M45" s="4">
        <v>129.61000000000001</v>
      </c>
      <c r="N45" s="4">
        <f t="shared" si="12"/>
        <v>0</v>
      </c>
      <c r="O45" s="4">
        <v>50.98</v>
      </c>
      <c r="P45" s="4">
        <f t="shared" si="13"/>
        <v>0</v>
      </c>
    </row>
    <row r="46" spans="1:16" x14ac:dyDescent="0.25">
      <c r="A46" t="s">
        <v>14</v>
      </c>
      <c r="B46" s="2">
        <v>24.52</v>
      </c>
      <c r="C46" s="3">
        <v>67.22</v>
      </c>
      <c r="D46" s="4">
        <f t="shared" si="7"/>
        <v>1</v>
      </c>
      <c r="E46">
        <v>22.23</v>
      </c>
      <c r="F46" s="4">
        <f t="shared" si="8"/>
        <v>1</v>
      </c>
      <c r="G46">
        <v>66.22</v>
      </c>
      <c r="H46" s="4">
        <f t="shared" si="9"/>
        <v>1</v>
      </c>
      <c r="I46">
        <v>68.87</v>
      </c>
      <c r="J46" s="4">
        <f t="shared" si="10"/>
        <v>1</v>
      </c>
      <c r="K46">
        <v>42.66</v>
      </c>
      <c r="L46" s="4">
        <f t="shared" si="11"/>
        <v>1</v>
      </c>
      <c r="M46" s="4">
        <v>73.67</v>
      </c>
      <c r="N46" s="4">
        <f t="shared" si="12"/>
        <v>1</v>
      </c>
      <c r="O46" s="4">
        <v>44.87</v>
      </c>
      <c r="P46" s="4">
        <f t="shared" si="13"/>
        <v>1</v>
      </c>
    </row>
    <row r="47" spans="1:16" x14ac:dyDescent="0.25">
      <c r="A47" t="s">
        <v>4</v>
      </c>
      <c r="B47" s="2">
        <v>22.26</v>
      </c>
      <c r="C47" s="3">
        <v>78.91</v>
      </c>
      <c r="D47" s="4">
        <f t="shared" si="7"/>
        <v>1</v>
      </c>
      <c r="E47">
        <v>15.91</v>
      </c>
      <c r="F47" s="4">
        <f t="shared" si="8"/>
        <v>1</v>
      </c>
      <c r="G47">
        <v>78.540000000000006</v>
      </c>
      <c r="H47" s="4">
        <f t="shared" si="9"/>
        <v>1</v>
      </c>
      <c r="I47">
        <v>80.099999999999994</v>
      </c>
      <c r="J47" s="4">
        <f t="shared" si="10"/>
        <v>1</v>
      </c>
      <c r="K47">
        <v>49.2</v>
      </c>
      <c r="L47" s="4">
        <f t="shared" si="11"/>
        <v>1</v>
      </c>
      <c r="M47" s="4">
        <v>91.41</v>
      </c>
      <c r="N47" s="4">
        <f t="shared" si="12"/>
        <v>1</v>
      </c>
      <c r="O47" s="4">
        <v>43.2</v>
      </c>
      <c r="P47" s="4">
        <f t="shared" si="13"/>
        <v>1</v>
      </c>
    </row>
    <row r="48" spans="1:16" x14ac:dyDescent="0.25">
      <c r="A48" t="s">
        <v>72</v>
      </c>
      <c r="B48" s="2">
        <v>3.64</v>
      </c>
      <c r="C48" s="3">
        <v>58.11</v>
      </c>
      <c r="D48" s="4">
        <f t="shared" si="7"/>
        <v>0</v>
      </c>
      <c r="E48">
        <v>6.99</v>
      </c>
      <c r="F48" s="4">
        <f t="shared" si="8"/>
        <v>0</v>
      </c>
      <c r="G48">
        <v>57.35</v>
      </c>
      <c r="H48" s="4">
        <f t="shared" si="9"/>
        <v>0</v>
      </c>
      <c r="I48">
        <v>59.08</v>
      </c>
      <c r="J48" s="4">
        <f t="shared" si="10"/>
        <v>0</v>
      </c>
      <c r="K48">
        <v>52.94</v>
      </c>
      <c r="L48" s="4">
        <f t="shared" si="11"/>
        <v>0</v>
      </c>
      <c r="M48" s="4">
        <v>104.21</v>
      </c>
      <c r="N48" s="4">
        <f t="shared" si="12"/>
        <v>0</v>
      </c>
      <c r="O48" s="4">
        <v>34.06</v>
      </c>
      <c r="P48" s="4">
        <f t="shared" si="13"/>
        <v>0</v>
      </c>
    </row>
    <row r="49" spans="1:16" x14ac:dyDescent="0.25">
      <c r="A49" t="s">
        <v>99</v>
      </c>
      <c r="B49" s="2">
        <v>7.32</v>
      </c>
      <c r="C49" s="3">
        <v>75.19</v>
      </c>
      <c r="D49" s="4">
        <f t="shared" si="7"/>
        <v>0</v>
      </c>
      <c r="E49">
        <v>15.55</v>
      </c>
      <c r="F49" s="4">
        <f t="shared" si="8"/>
        <v>1</v>
      </c>
      <c r="G49">
        <v>73.08</v>
      </c>
      <c r="H49" s="4">
        <f t="shared" si="9"/>
        <v>0</v>
      </c>
      <c r="I49">
        <v>78.900000000000006</v>
      </c>
      <c r="J49" s="4">
        <f t="shared" si="10"/>
        <v>0</v>
      </c>
      <c r="K49">
        <v>63.48</v>
      </c>
      <c r="L49" s="4">
        <f t="shared" si="11"/>
        <v>0</v>
      </c>
      <c r="M49" s="4">
        <v>114.76</v>
      </c>
      <c r="N49" s="4">
        <f t="shared" si="12"/>
        <v>0</v>
      </c>
      <c r="O49" s="4">
        <v>46.86</v>
      </c>
      <c r="P49" s="4">
        <f t="shared" si="13"/>
        <v>0</v>
      </c>
    </row>
    <row r="50" spans="1:16" x14ac:dyDescent="0.25">
      <c r="A50" t="s">
        <v>223</v>
      </c>
      <c r="B50" s="2">
        <v>93.72</v>
      </c>
      <c r="C50" s="3">
        <v>93.57</v>
      </c>
      <c r="D50" s="4">
        <f t="shared" si="7"/>
        <v>1</v>
      </c>
      <c r="E50">
        <v>14.3</v>
      </c>
      <c r="F50" s="4">
        <f t="shared" si="8"/>
        <v>1</v>
      </c>
      <c r="G50">
        <v>91.78</v>
      </c>
      <c r="H50" s="4">
        <f t="shared" si="9"/>
        <v>1</v>
      </c>
      <c r="I50">
        <v>93.72</v>
      </c>
      <c r="J50" s="4">
        <f t="shared" si="10"/>
        <v>1</v>
      </c>
      <c r="K50">
        <v>58.06</v>
      </c>
      <c r="L50" s="4">
        <f t="shared" si="11"/>
        <v>1</v>
      </c>
      <c r="M50" s="4">
        <v>115.75</v>
      </c>
      <c r="N50" s="4">
        <f t="shared" si="12"/>
        <v>1</v>
      </c>
      <c r="O50" s="4">
        <v>56.08</v>
      </c>
      <c r="P50" s="4">
        <f t="shared" si="13"/>
        <v>1</v>
      </c>
    </row>
    <row r="51" spans="1:16" x14ac:dyDescent="0.25">
      <c r="A51" t="s">
        <v>226</v>
      </c>
      <c r="B51" s="2">
        <v>80.84</v>
      </c>
      <c r="C51" s="3">
        <v>76.16</v>
      </c>
      <c r="D51" s="4">
        <f t="shared" si="7"/>
        <v>1</v>
      </c>
      <c r="E51">
        <v>17.32</v>
      </c>
      <c r="F51" s="4">
        <f t="shared" si="8"/>
        <v>1</v>
      </c>
      <c r="G51">
        <v>76.08</v>
      </c>
      <c r="H51" s="4">
        <f t="shared" si="9"/>
        <v>1</v>
      </c>
      <c r="I51">
        <v>80.84</v>
      </c>
      <c r="J51" s="4">
        <f t="shared" si="10"/>
        <v>1</v>
      </c>
      <c r="K51">
        <v>62.66</v>
      </c>
      <c r="L51" s="4">
        <f t="shared" si="11"/>
        <v>1</v>
      </c>
      <c r="M51" s="4">
        <v>115.18</v>
      </c>
      <c r="N51" s="4">
        <f t="shared" si="12"/>
        <v>1</v>
      </c>
      <c r="O51" s="4">
        <v>51.59</v>
      </c>
      <c r="P51" s="4">
        <f t="shared" si="13"/>
        <v>1</v>
      </c>
    </row>
    <row r="52" spans="1:16" x14ac:dyDescent="0.25">
      <c r="A52" t="s">
        <v>176</v>
      </c>
      <c r="B52" s="2">
        <v>26.61</v>
      </c>
      <c r="C52" s="3">
        <v>74.89</v>
      </c>
      <c r="D52" s="4">
        <f t="shared" si="7"/>
        <v>1</v>
      </c>
      <c r="E52">
        <v>7.84</v>
      </c>
      <c r="F52" s="4">
        <f t="shared" si="8"/>
        <v>1</v>
      </c>
      <c r="G52">
        <v>73.349999999999994</v>
      </c>
      <c r="H52" s="4">
        <f t="shared" si="9"/>
        <v>1</v>
      </c>
      <c r="I52">
        <v>82.52</v>
      </c>
      <c r="J52" s="4">
        <f t="shared" si="10"/>
        <v>1</v>
      </c>
      <c r="K52">
        <v>95.7</v>
      </c>
      <c r="L52" s="4">
        <f t="shared" si="11"/>
        <v>1</v>
      </c>
      <c r="M52" s="4">
        <v>189.67</v>
      </c>
      <c r="N52" s="4">
        <f t="shared" si="12"/>
        <v>1</v>
      </c>
      <c r="O52" s="4">
        <v>65.75</v>
      </c>
      <c r="P52" s="4">
        <f t="shared" si="13"/>
        <v>1</v>
      </c>
    </row>
    <row r="53" spans="1:16" x14ac:dyDescent="0.25">
      <c r="A53" t="s">
        <v>155</v>
      </c>
      <c r="B53" s="2">
        <v>55.13</v>
      </c>
      <c r="C53" s="3">
        <v>87.77</v>
      </c>
      <c r="D53" s="4">
        <f t="shared" si="7"/>
        <v>1</v>
      </c>
      <c r="E53">
        <v>17.78</v>
      </c>
      <c r="F53" s="4">
        <f t="shared" si="8"/>
        <v>1</v>
      </c>
      <c r="G53">
        <v>87.47</v>
      </c>
      <c r="H53" s="4">
        <f t="shared" si="9"/>
        <v>1</v>
      </c>
      <c r="I53">
        <v>86.54</v>
      </c>
      <c r="J53" s="4">
        <f t="shared" si="10"/>
        <v>1</v>
      </c>
      <c r="K53">
        <v>25.75</v>
      </c>
      <c r="L53" s="4">
        <f t="shared" si="11"/>
        <v>1</v>
      </c>
      <c r="M53" s="4">
        <v>47.54</v>
      </c>
      <c r="N53" s="4">
        <f t="shared" si="12"/>
        <v>1</v>
      </c>
      <c r="O53" s="4">
        <v>28.23</v>
      </c>
      <c r="P53" s="4">
        <f t="shared" si="13"/>
        <v>1</v>
      </c>
    </row>
    <row r="54" spans="1:16" x14ac:dyDescent="0.25">
      <c r="A54" t="s">
        <v>5</v>
      </c>
      <c r="B54" s="2">
        <v>25.23</v>
      </c>
      <c r="C54" s="3">
        <v>55.37</v>
      </c>
      <c r="D54" s="4">
        <f t="shared" si="7"/>
        <v>1</v>
      </c>
      <c r="E54">
        <v>12.24</v>
      </c>
      <c r="F54" s="4">
        <f t="shared" si="8"/>
        <v>1</v>
      </c>
      <c r="G54">
        <v>54.86</v>
      </c>
      <c r="H54" s="4">
        <f t="shared" si="9"/>
        <v>1</v>
      </c>
      <c r="I54">
        <v>56.77</v>
      </c>
      <c r="J54" s="4">
        <f t="shared" si="10"/>
        <v>1</v>
      </c>
      <c r="K54">
        <v>35.03</v>
      </c>
      <c r="L54" s="4">
        <f t="shared" si="11"/>
        <v>1</v>
      </c>
      <c r="M54" s="4">
        <v>58.88</v>
      </c>
      <c r="N54" s="4">
        <f t="shared" si="12"/>
        <v>1</v>
      </c>
      <c r="O54">
        <v>34.61</v>
      </c>
      <c r="P54" s="4">
        <f t="shared" si="13"/>
        <v>1</v>
      </c>
    </row>
    <row r="55" spans="1:16" x14ac:dyDescent="0.25">
      <c r="A55" t="s">
        <v>100</v>
      </c>
      <c r="B55" s="2">
        <v>22.01</v>
      </c>
      <c r="C55" s="3">
        <v>48.97</v>
      </c>
      <c r="D55" s="4">
        <f t="shared" si="7"/>
        <v>1</v>
      </c>
      <c r="E55">
        <v>10.220000000000001</v>
      </c>
      <c r="F55" s="4">
        <f t="shared" si="8"/>
        <v>1</v>
      </c>
      <c r="G55">
        <v>48.67</v>
      </c>
      <c r="H55" s="4">
        <f t="shared" si="9"/>
        <v>1</v>
      </c>
      <c r="I55">
        <v>49.94</v>
      </c>
      <c r="J55" s="4">
        <f t="shared" si="10"/>
        <v>1</v>
      </c>
      <c r="K55">
        <v>30.95</v>
      </c>
      <c r="L55" s="4">
        <f t="shared" si="11"/>
        <v>1</v>
      </c>
      <c r="M55" s="4">
        <v>53.88</v>
      </c>
      <c r="N55" s="4">
        <f t="shared" si="12"/>
        <v>1</v>
      </c>
      <c r="O55">
        <v>32.130000000000003</v>
      </c>
      <c r="P55" s="4">
        <f t="shared" si="13"/>
        <v>1</v>
      </c>
    </row>
    <row r="56" spans="1:16" x14ac:dyDescent="0.25">
      <c r="A56" t="s">
        <v>101</v>
      </c>
      <c r="B56" s="2">
        <v>20.46</v>
      </c>
      <c r="C56" s="3">
        <v>43.56</v>
      </c>
      <c r="D56" s="4">
        <f t="shared" si="7"/>
        <v>1</v>
      </c>
      <c r="E56">
        <v>7.6</v>
      </c>
      <c r="F56" s="4">
        <f t="shared" si="8"/>
        <v>1</v>
      </c>
      <c r="G56">
        <v>43.13</v>
      </c>
      <c r="H56" s="4">
        <f t="shared" si="9"/>
        <v>1</v>
      </c>
      <c r="I56">
        <v>45.03</v>
      </c>
      <c r="J56" s="4">
        <f t="shared" si="10"/>
        <v>1</v>
      </c>
      <c r="K56">
        <v>33.72</v>
      </c>
      <c r="L56" s="4">
        <f t="shared" si="11"/>
        <v>1</v>
      </c>
      <c r="M56" s="4">
        <v>61.19</v>
      </c>
      <c r="N56" s="4">
        <f t="shared" si="12"/>
        <v>1</v>
      </c>
      <c r="O56">
        <v>34.43</v>
      </c>
      <c r="P56" s="4">
        <f t="shared" si="13"/>
        <v>1</v>
      </c>
    </row>
    <row r="57" spans="1:16" x14ac:dyDescent="0.25">
      <c r="A57" t="s">
        <v>102</v>
      </c>
      <c r="B57" s="2">
        <v>19.3</v>
      </c>
      <c r="C57" s="3">
        <v>50.15</v>
      </c>
      <c r="D57" s="4">
        <f t="shared" si="7"/>
        <v>1</v>
      </c>
      <c r="E57">
        <v>10.99</v>
      </c>
      <c r="F57" s="4">
        <f t="shared" si="8"/>
        <v>1</v>
      </c>
      <c r="G57">
        <v>49.91</v>
      </c>
      <c r="H57" s="4">
        <f t="shared" si="9"/>
        <v>1</v>
      </c>
      <c r="I57">
        <v>51.11</v>
      </c>
      <c r="J57" s="4">
        <f t="shared" si="10"/>
        <v>1</v>
      </c>
      <c r="K57">
        <v>36.54</v>
      </c>
      <c r="L57" s="4">
        <f t="shared" si="11"/>
        <v>1</v>
      </c>
      <c r="M57" s="4">
        <v>64.59</v>
      </c>
      <c r="N57" s="4">
        <f t="shared" si="12"/>
        <v>1</v>
      </c>
      <c r="O57" s="4">
        <v>37.85</v>
      </c>
      <c r="P57" s="4">
        <f t="shared" si="13"/>
        <v>1</v>
      </c>
    </row>
    <row r="58" spans="1:16" x14ac:dyDescent="0.25">
      <c r="A58" t="s">
        <v>204</v>
      </c>
      <c r="B58" s="2">
        <v>30.27</v>
      </c>
      <c r="C58" s="3">
        <v>50.61</v>
      </c>
      <c r="D58" s="4">
        <f t="shared" si="7"/>
        <v>1</v>
      </c>
      <c r="E58">
        <v>2.59</v>
      </c>
      <c r="F58" s="4">
        <f t="shared" si="8"/>
        <v>1</v>
      </c>
      <c r="G58">
        <v>50.99</v>
      </c>
      <c r="H58" s="4">
        <f t="shared" si="9"/>
        <v>1</v>
      </c>
      <c r="I58">
        <v>54.52</v>
      </c>
      <c r="J58" s="4">
        <f t="shared" si="10"/>
        <v>1</v>
      </c>
      <c r="K58">
        <v>53.56</v>
      </c>
      <c r="L58" s="4">
        <f t="shared" si="11"/>
        <v>1</v>
      </c>
      <c r="M58" s="4">
        <v>92.99</v>
      </c>
      <c r="N58" s="4">
        <f t="shared" si="12"/>
        <v>1</v>
      </c>
      <c r="O58" s="4">
        <v>36.92</v>
      </c>
      <c r="P58" s="4">
        <f t="shared" si="13"/>
        <v>1</v>
      </c>
    </row>
    <row r="59" spans="1:16" x14ac:dyDescent="0.25">
      <c r="A59" t="s">
        <v>205</v>
      </c>
      <c r="B59" s="2">
        <v>11.19</v>
      </c>
      <c r="C59" s="3">
        <v>52.61</v>
      </c>
      <c r="D59" s="4">
        <f t="shared" si="7"/>
        <v>0</v>
      </c>
      <c r="E59">
        <v>3.61</v>
      </c>
      <c r="F59" s="4">
        <f t="shared" si="8"/>
        <v>0</v>
      </c>
      <c r="G59">
        <v>51.71</v>
      </c>
      <c r="H59" s="4">
        <f t="shared" si="9"/>
        <v>0</v>
      </c>
      <c r="I59">
        <v>54.52</v>
      </c>
      <c r="J59" s="4">
        <f t="shared" si="10"/>
        <v>0</v>
      </c>
      <c r="K59">
        <v>41.23</v>
      </c>
      <c r="L59" s="4">
        <f t="shared" si="11"/>
        <v>0</v>
      </c>
      <c r="M59" s="4">
        <v>93.45</v>
      </c>
      <c r="N59" s="4">
        <f t="shared" si="12"/>
        <v>0</v>
      </c>
      <c r="O59" s="4">
        <v>27.61</v>
      </c>
      <c r="P59" s="4">
        <f t="shared" si="13"/>
        <v>0</v>
      </c>
    </row>
    <row r="60" spans="1:16" x14ac:dyDescent="0.25">
      <c r="A60" t="s">
        <v>206</v>
      </c>
      <c r="B60" s="2">
        <v>14.06</v>
      </c>
      <c r="C60" s="3">
        <v>63.18</v>
      </c>
      <c r="D60" s="4">
        <f t="shared" si="7"/>
        <v>0</v>
      </c>
      <c r="E60">
        <v>4.78</v>
      </c>
      <c r="F60" s="4">
        <f t="shared" si="8"/>
        <v>1</v>
      </c>
      <c r="G60">
        <v>61.64</v>
      </c>
      <c r="H60" s="4">
        <f t="shared" si="9"/>
        <v>0</v>
      </c>
      <c r="I60">
        <v>63.98</v>
      </c>
      <c r="J60" s="4">
        <f t="shared" si="10"/>
        <v>0</v>
      </c>
      <c r="K60">
        <v>50.7</v>
      </c>
      <c r="L60" s="4">
        <f t="shared" si="11"/>
        <v>0</v>
      </c>
      <c r="M60" s="4">
        <v>111.95</v>
      </c>
      <c r="N60" s="4">
        <f t="shared" si="12"/>
        <v>0</v>
      </c>
      <c r="O60" s="4">
        <v>32.33</v>
      </c>
      <c r="P60" s="4">
        <f t="shared" si="13"/>
        <v>0</v>
      </c>
    </row>
    <row r="61" spans="1:16" x14ac:dyDescent="0.25">
      <c r="A61" t="s">
        <v>207</v>
      </c>
      <c r="B61" s="2">
        <v>17.86</v>
      </c>
      <c r="C61" s="3">
        <v>49.62</v>
      </c>
      <c r="D61" s="4">
        <f t="shared" si="7"/>
        <v>1</v>
      </c>
      <c r="E61">
        <v>6.51</v>
      </c>
      <c r="F61" s="4">
        <f t="shared" si="8"/>
        <v>1</v>
      </c>
      <c r="G61">
        <v>48.09</v>
      </c>
      <c r="H61" s="4">
        <f t="shared" si="9"/>
        <v>1</v>
      </c>
      <c r="I61">
        <v>49.97</v>
      </c>
      <c r="J61" s="4">
        <f t="shared" si="10"/>
        <v>1</v>
      </c>
      <c r="K61">
        <v>30.19</v>
      </c>
      <c r="L61" s="4">
        <f t="shared" si="11"/>
        <v>1</v>
      </c>
      <c r="M61" s="4">
        <v>63.68</v>
      </c>
      <c r="N61" s="4">
        <f t="shared" si="12"/>
        <v>0</v>
      </c>
      <c r="O61" s="4">
        <v>24.2</v>
      </c>
      <c r="P61" s="4">
        <f t="shared" si="13"/>
        <v>0</v>
      </c>
    </row>
    <row r="62" spans="1:16" x14ac:dyDescent="0.25">
      <c r="A62" t="s">
        <v>70</v>
      </c>
      <c r="B62" s="2">
        <v>21.81</v>
      </c>
      <c r="C62" s="3">
        <v>52.09</v>
      </c>
      <c r="D62" s="4">
        <f t="shared" si="7"/>
        <v>1</v>
      </c>
      <c r="E62">
        <v>10.029999999999999</v>
      </c>
      <c r="F62" s="4">
        <f t="shared" si="8"/>
        <v>1</v>
      </c>
      <c r="G62">
        <v>51.6</v>
      </c>
      <c r="H62" s="4">
        <f t="shared" si="9"/>
        <v>1</v>
      </c>
      <c r="I62">
        <v>54.07</v>
      </c>
      <c r="J62" s="4">
        <f t="shared" si="10"/>
        <v>1</v>
      </c>
      <c r="K62">
        <v>38.11</v>
      </c>
      <c r="L62" s="4">
        <f t="shared" si="11"/>
        <v>1</v>
      </c>
      <c r="M62" s="4">
        <v>56.83</v>
      </c>
      <c r="N62" s="4">
        <f t="shared" si="12"/>
        <v>1</v>
      </c>
      <c r="O62" s="4">
        <v>34.04</v>
      </c>
      <c r="P62" s="4">
        <f t="shared" si="13"/>
        <v>1</v>
      </c>
    </row>
    <row r="63" spans="1:16" x14ac:dyDescent="0.25">
      <c r="A63" t="s">
        <v>10</v>
      </c>
      <c r="B63" s="2">
        <v>25.77</v>
      </c>
      <c r="C63" s="3">
        <v>21.74</v>
      </c>
      <c r="D63" s="4">
        <f t="shared" si="7"/>
        <v>1</v>
      </c>
      <c r="E63">
        <v>1.37</v>
      </c>
      <c r="F63" s="4">
        <f t="shared" si="8"/>
        <v>1</v>
      </c>
      <c r="G63">
        <v>20.7</v>
      </c>
      <c r="H63" s="4">
        <f t="shared" si="9"/>
        <v>1</v>
      </c>
      <c r="I63">
        <v>21.89</v>
      </c>
      <c r="J63" s="4">
        <f t="shared" si="10"/>
        <v>1</v>
      </c>
      <c r="K63">
        <v>16.260000000000002</v>
      </c>
      <c r="L63" s="4">
        <f t="shared" si="11"/>
        <v>1</v>
      </c>
      <c r="M63" s="4">
        <v>33.380000000000003</v>
      </c>
      <c r="N63" s="4">
        <f t="shared" si="12"/>
        <v>1</v>
      </c>
      <c r="O63" s="4">
        <v>12.7</v>
      </c>
      <c r="P63" s="4">
        <f t="shared" si="13"/>
        <v>1</v>
      </c>
    </row>
    <row r="64" spans="1:16" x14ac:dyDescent="0.25">
      <c r="A64" t="s">
        <v>142</v>
      </c>
      <c r="B64" s="2">
        <v>40.159999999999997</v>
      </c>
      <c r="C64" s="3">
        <v>42.15</v>
      </c>
      <c r="D64" s="4">
        <f t="shared" si="7"/>
        <v>1</v>
      </c>
      <c r="E64">
        <v>3.62</v>
      </c>
      <c r="F64" s="4">
        <f t="shared" si="8"/>
        <v>1</v>
      </c>
      <c r="G64">
        <v>38.5</v>
      </c>
      <c r="H64" s="4">
        <f t="shared" si="9"/>
        <v>1</v>
      </c>
      <c r="I64">
        <v>42.58</v>
      </c>
      <c r="J64" s="4">
        <f t="shared" si="10"/>
        <v>1</v>
      </c>
      <c r="K64">
        <v>23.49</v>
      </c>
      <c r="L64" s="4">
        <f t="shared" si="11"/>
        <v>1</v>
      </c>
      <c r="M64" s="4">
        <v>46.54</v>
      </c>
      <c r="N64" s="4">
        <f t="shared" si="12"/>
        <v>1</v>
      </c>
      <c r="O64" s="4">
        <v>22.14</v>
      </c>
      <c r="P64" s="4">
        <f t="shared" si="13"/>
        <v>1</v>
      </c>
    </row>
    <row r="65" spans="1:33" x14ac:dyDescent="0.25">
      <c r="A65" t="s">
        <v>209</v>
      </c>
      <c r="B65" s="2">
        <v>29.98</v>
      </c>
      <c r="C65" s="3">
        <v>55.96</v>
      </c>
      <c r="D65" s="4">
        <f t="shared" si="7"/>
        <v>1</v>
      </c>
      <c r="E65">
        <v>5.17</v>
      </c>
      <c r="F65" s="4">
        <f t="shared" si="8"/>
        <v>1</v>
      </c>
      <c r="G65">
        <v>53.67</v>
      </c>
      <c r="H65" s="4">
        <f t="shared" si="9"/>
        <v>1</v>
      </c>
      <c r="I65">
        <v>57.13</v>
      </c>
      <c r="J65" s="4">
        <f t="shared" si="10"/>
        <v>1</v>
      </c>
      <c r="K65">
        <v>26.13</v>
      </c>
      <c r="L65" s="4">
        <f t="shared" si="11"/>
        <v>1</v>
      </c>
      <c r="M65" s="4">
        <v>51.97</v>
      </c>
      <c r="N65" s="4">
        <f t="shared" si="12"/>
        <v>1</v>
      </c>
      <c r="O65" s="4">
        <v>20.75</v>
      </c>
      <c r="P65" s="4">
        <f t="shared" si="13"/>
        <v>1</v>
      </c>
    </row>
    <row r="66" spans="1:33" x14ac:dyDescent="0.25">
      <c r="A66" t="s">
        <v>210</v>
      </c>
      <c r="B66" s="2">
        <v>4.0999999999999996</v>
      </c>
      <c r="C66" s="3">
        <v>104.03</v>
      </c>
      <c r="D66" s="4">
        <f t="shared" ref="D66:D78" si="14">IF((($B66/$B$154+C66/D$154)/2*10)&gt;10,1,0)</f>
        <v>0</v>
      </c>
      <c r="E66">
        <v>10.039999999999999</v>
      </c>
      <c r="F66" s="4">
        <f t="shared" ref="F66:F78" si="15">IF((($B66/$B$154+E66/F$154)/2*10)&gt;10,1,0)</f>
        <v>1</v>
      </c>
      <c r="G66">
        <v>103.72</v>
      </c>
      <c r="H66" s="4">
        <f t="shared" ref="H66:H78" si="16">IF((($B66/$B$154+G66/H$154)/2*10)&gt;10,1,0)</f>
        <v>0</v>
      </c>
      <c r="I66">
        <v>110.66</v>
      </c>
      <c r="J66" s="4">
        <f t="shared" ref="J66:J78" si="17">IF((($B66/$B$154+I66/J$154)/2*10)&gt;10,1,0)</f>
        <v>0</v>
      </c>
      <c r="K66">
        <v>110.62</v>
      </c>
      <c r="L66" s="4">
        <f t="shared" ref="L66:L78" si="18">IF((($B66/$B$154+K66/L$154)/2*10)&gt;10,1,0)</f>
        <v>0</v>
      </c>
      <c r="M66" s="4">
        <v>254.14</v>
      </c>
      <c r="N66" s="4">
        <f t="shared" ref="N66:N78" si="19">IF((($B66/$B$154+M66/N$154)/2*10)&gt;10,1,0)</f>
        <v>0</v>
      </c>
      <c r="O66" s="4">
        <v>60.04</v>
      </c>
      <c r="P66" s="4">
        <f t="shared" ref="P66:P78" si="20">IF((($B66/$B$154+O66/P$154)/2*10)&gt;10,1,0)</f>
        <v>0</v>
      </c>
    </row>
    <row r="67" spans="1:33" x14ac:dyDescent="0.25">
      <c r="A67" t="s">
        <v>212</v>
      </c>
      <c r="B67" s="2">
        <v>15.25</v>
      </c>
      <c r="C67" s="3">
        <v>98.03</v>
      </c>
      <c r="D67" s="4">
        <f t="shared" si="14"/>
        <v>1</v>
      </c>
      <c r="E67">
        <v>17.32</v>
      </c>
      <c r="F67" s="4">
        <f t="shared" si="15"/>
        <v>1</v>
      </c>
      <c r="G67">
        <v>97.71</v>
      </c>
      <c r="H67" s="4">
        <f t="shared" si="16"/>
        <v>1</v>
      </c>
      <c r="I67">
        <v>100.52</v>
      </c>
      <c r="J67" s="4">
        <f t="shared" si="17"/>
        <v>1</v>
      </c>
      <c r="K67">
        <v>64.84</v>
      </c>
      <c r="L67" s="4">
        <f t="shared" si="18"/>
        <v>1</v>
      </c>
      <c r="M67" s="4">
        <v>109.33</v>
      </c>
      <c r="N67" s="4">
        <f t="shared" si="19"/>
        <v>0</v>
      </c>
      <c r="O67" s="4">
        <v>52.09</v>
      </c>
      <c r="P67" s="4">
        <f t="shared" si="20"/>
        <v>0</v>
      </c>
    </row>
    <row r="68" spans="1:33" x14ac:dyDescent="0.25">
      <c r="A68" t="s">
        <v>213</v>
      </c>
      <c r="B68" s="2">
        <v>8.86</v>
      </c>
      <c r="C68" s="3">
        <v>77.05</v>
      </c>
      <c r="D68" s="4">
        <f t="shared" si="14"/>
        <v>0</v>
      </c>
      <c r="E68">
        <v>16.41</v>
      </c>
      <c r="F68" s="4">
        <f t="shared" si="15"/>
        <v>1</v>
      </c>
      <c r="G68">
        <v>76.45</v>
      </c>
      <c r="H68" s="4">
        <f t="shared" si="16"/>
        <v>0</v>
      </c>
      <c r="I68">
        <v>79.17</v>
      </c>
      <c r="J68" s="4">
        <f t="shared" si="17"/>
        <v>0</v>
      </c>
      <c r="K68">
        <v>55.77</v>
      </c>
      <c r="L68" s="4">
        <f t="shared" si="18"/>
        <v>0</v>
      </c>
      <c r="M68" s="4">
        <v>95.16</v>
      </c>
      <c r="N68" s="4">
        <f t="shared" si="19"/>
        <v>0</v>
      </c>
      <c r="O68" s="4">
        <v>47.15</v>
      </c>
      <c r="P68" s="4">
        <f t="shared" si="20"/>
        <v>0</v>
      </c>
    </row>
    <row r="69" spans="1:33" x14ac:dyDescent="0.25">
      <c r="A69" t="s">
        <v>214</v>
      </c>
      <c r="B69" s="2">
        <v>9.9</v>
      </c>
      <c r="C69" s="3">
        <v>77.17</v>
      </c>
      <c r="D69" s="4">
        <f t="shared" si="14"/>
        <v>0</v>
      </c>
      <c r="E69">
        <v>12.89</v>
      </c>
      <c r="F69" s="4">
        <f t="shared" si="15"/>
        <v>1</v>
      </c>
      <c r="G69">
        <v>71.209999999999994</v>
      </c>
      <c r="H69" s="4">
        <f t="shared" si="16"/>
        <v>0</v>
      </c>
      <c r="I69">
        <v>74.010000000000005</v>
      </c>
      <c r="J69" s="4">
        <f t="shared" si="17"/>
        <v>0</v>
      </c>
      <c r="K69">
        <v>57.73</v>
      </c>
      <c r="L69" s="4">
        <f t="shared" si="18"/>
        <v>0</v>
      </c>
      <c r="M69" s="4">
        <v>99.06</v>
      </c>
      <c r="N69" s="4">
        <f t="shared" si="19"/>
        <v>0</v>
      </c>
      <c r="O69" s="4">
        <v>45.02</v>
      </c>
      <c r="P69" s="4">
        <f t="shared" si="20"/>
        <v>0</v>
      </c>
    </row>
    <row r="70" spans="1:33" x14ac:dyDescent="0.25">
      <c r="A70" t="s">
        <v>215</v>
      </c>
      <c r="B70" s="2">
        <v>10.77</v>
      </c>
      <c r="C70" s="3">
        <v>80.849999999999994</v>
      </c>
      <c r="D70" s="4">
        <f t="shared" si="14"/>
        <v>0</v>
      </c>
      <c r="E70">
        <v>15.84</v>
      </c>
      <c r="F70" s="4">
        <f t="shared" si="15"/>
        <v>1</v>
      </c>
      <c r="G70">
        <v>80.12</v>
      </c>
      <c r="H70" s="4">
        <f t="shared" si="16"/>
        <v>0</v>
      </c>
      <c r="I70">
        <v>82.89</v>
      </c>
      <c r="J70" s="4">
        <f t="shared" si="17"/>
        <v>0</v>
      </c>
      <c r="K70">
        <v>57.98</v>
      </c>
      <c r="L70" s="4">
        <f t="shared" si="18"/>
        <v>0</v>
      </c>
      <c r="M70" s="4">
        <v>104.58</v>
      </c>
      <c r="N70" s="4">
        <f t="shared" si="19"/>
        <v>0</v>
      </c>
      <c r="O70" s="4">
        <v>44.98</v>
      </c>
      <c r="P70" s="4">
        <f t="shared" si="20"/>
        <v>0</v>
      </c>
    </row>
    <row r="71" spans="1:33" x14ac:dyDescent="0.25">
      <c r="A71" t="s">
        <v>216</v>
      </c>
      <c r="B71" s="2">
        <v>19.45</v>
      </c>
      <c r="C71" s="3">
        <v>80.33</v>
      </c>
      <c r="D71" s="4">
        <f t="shared" si="14"/>
        <v>1</v>
      </c>
      <c r="E71">
        <v>13.34</v>
      </c>
      <c r="F71" s="4">
        <f t="shared" si="15"/>
        <v>1</v>
      </c>
      <c r="G71">
        <v>79.7</v>
      </c>
      <c r="H71" s="4">
        <f t="shared" si="16"/>
        <v>1</v>
      </c>
      <c r="I71">
        <v>83.35</v>
      </c>
      <c r="J71" s="4">
        <f t="shared" si="17"/>
        <v>1</v>
      </c>
      <c r="K71">
        <v>57.87</v>
      </c>
      <c r="L71" s="4">
        <f t="shared" si="18"/>
        <v>1</v>
      </c>
      <c r="M71" s="4">
        <v>98.45</v>
      </c>
      <c r="N71" s="4">
        <f t="shared" si="19"/>
        <v>1</v>
      </c>
      <c r="O71" s="4">
        <v>51.45</v>
      </c>
      <c r="P71" s="4">
        <f t="shared" si="20"/>
        <v>1</v>
      </c>
    </row>
    <row r="72" spans="1:33" x14ac:dyDescent="0.25">
      <c r="A72" t="s">
        <v>217</v>
      </c>
      <c r="B72" s="2">
        <v>12.95</v>
      </c>
      <c r="C72" s="3">
        <v>78.11</v>
      </c>
      <c r="D72" s="4">
        <f t="shared" si="14"/>
        <v>0</v>
      </c>
      <c r="E72">
        <v>14.78</v>
      </c>
      <c r="F72" s="4">
        <f t="shared" si="15"/>
        <v>1</v>
      </c>
      <c r="G72">
        <v>77.72</v>
      </c>
      <c r="H72" s="4">
        <f t="shared" si="16"/>
        <v>0</v>
      </c>
      <c r="I72">
        <v>80.459999999999994</v>
      </c>
      <c r="J72" s="4">
        <f t="shared" si="17"/>
        <v>0</v>
      </c>
      <c r="K72">
        <v>57.22</v>
      </c>
      <c r="L72" s="4">
        <f t="shared" si="18"/>
        <v>0</v>
      </c>
      <c r="M72" s="4">
        <v>95.73</v>
      </c>
      <c r="N72" s="4">
        <f t="shared" si="19"/>
        <v>0</v>
      </c>
      <c r="O72" s="4">
        <v>47.88</v>
      </c>
      <c r="P72" s="4">
        <f t="shared" si="20"/>
        <v>0</v>
      </c>
    </row>
    <row r="73" spans="1:33" x14ac:dyDescent="0.25">
      <c r="A73" t="s">
        <v>218</v>
      </c>
      <c r="B73" s="2">
        <v>14</v>
      </c>
      <c r="C73" s="3">
        <v>76.819999999999993</v>
      </c>
      <c r="D73" s="4">
        <f t="shared" si="14"/>
        <v>1</v>
      </c>
      <c r="E73">
        <v>8.26</v>
      </c>
      <c r="F73" s="4">
        <f t="shared" si="15"/>
        <v>1</v>
      </c>
      <c r="G73">
        <v>76.23</v>
      </c>
      <c r="H73" s="4">
        <f t="shared" si="16"/>
        <v>1</v>
      </c>
      <c r="I73">
        <v>79.41</v>
      </c>
      <c r="J73" s="4">
        <f t="shared" si="17"/>
        <v>1</v>
      </c>
      <c r="K73">
        <v>54.07</v>
      </c>
      <c r="L73" s="4">
        <f t="shared" si="18"/>
        <v>0</v>
      </c>
      <c r="M73" s="4">
        <v>92.02</v>
      </c>
      <c r="N73" s="4">
        <f t="shared" si="19"/>
        <v>0</v>
      </c>
      <c r="O73" s="4">
        <v>48.52</v>
      </c>
      <c r="P73" s="4">
        <f t="shared" si="20"/>
        <v>0</v>
      </c>
    </row>
    <row r="74" spans="1:33" x14ac:dyDescent="0.25">
      <c r="A74" t="s">
        <v>219</v>
      </c>
      <c r="B74" s="2">
        <v>15</v>
      </c>
      <c r="C74" s="3">
        <v>78.42</v>
      </c>
      <c r="D74" s="4">
        <f t="shared" si="14"/>
        <v>1</v>
      </c>
      <c r="E74">
        <v>10.050000000000001</v>
      </c>
      <c r="F74" s="4">
        <f t="shared" si="15"/>
        <v>1</v>
      </c>
      <c r="G74">
        <v>78.09</v>
      </c>
      <c r="H74" s="4">
        <f t="shared" si="16"/>
        <v>1</v>
      </c>
      <c r="I74">
        <v>81.06</v>
      </c>
      <c r="J74" s="4">
        <f t="shared" si="17"/>
        <v>1</v>
      </c>
      <c r="K74">
        <v>56.88</v>
      </c>
      <c r="L74" s="4">
        <f t="shared" si="18"/>
        <v>1</v>
      </c>
      <c r="M74" s="4">
        <v>95.93</v>
      </c>
      <c r="N74" s="4">
        <f t="shared" si="19"/>
        <v>0</v>
      </c>
      <c r="O74" s="4">
        <v>50.5</v>
      </c>
      <c r="P74" s="4">
        <f t="shared" si="20"/>
        <v>0</v>
      </c>
    </row>
    <row r="75" spans="1:33" x14ac:dyDescent="0.25">
      <c r="A75" t="s">
        <v>151</v>
      </c>
      <c r="B75" s="2">
        <v>17.03</v>
      </c>
      <c r="C75" s="3">
        <v>42.93</v>
      </c>
      <c r="D75" s="4">
        <f t="shared" si="14"/>
        <v>1</v>
      </c>
      <c r="E75">
        <v>5.75</v>
      </c>
      <c r="F75" s="4">
        <f t="shared" si="15"/>
        <v>1</v>
      </c>
      <c r="G75">
        <v>40.950000000000003</v>
      </c>
      <c r="H75" s="4">
        <f t="shared" si="16"/>
        <v>1</v>
      </c>
      <c r="I75">
        <v>43.72</v>
      </c>
      <c r="J75" s="4">
        <f t="shared" si="17"/>
        <v>1</v>
      </c>
      <c r="K75">
        <v>35.49</v>
      </c>
      <c r="L75" s="4">
        <f t="shared" si="18"/>
        <v>1</v>
      </c>
      <c r="M75" s="4">
        <v>63.04</v>
      </c>
      <c r="N75" s="4">
        <f t="shared" si="19"/>
        <v>0</v>
      </c>
      <c r="O75" s="4">
        <v>30.15</v>
      </c>
      <c r="P75" s="4">
        <f t="shared" si="20"/>
        <v>0</v>
      </c>
    </row>
    <row r="76" spans="1:33" x14ac:dyDescent="0.25">
      <c r="A76" t="s">
        <v>152</v>
      </c>
      <c r="B76" s="2">
        <v>14.81</v>
      </c>
      <c r="C76" s="3">
        <v>62.12</v>
      </c>
      <c r="D76" s="4">
        <f t="shared" si="14"/>
        <v>0</v>
      </c>
      <c r="E76">
        <v>14</v>
      </c>
      <c r="F76" s="4">
        <f t="shared" si="15"/>
        <v>1</v>
      </c>
      <c r="G76">
        <v>58.57</v>
      </c>
      <c r="H76" s="4">
        <f t="shared" si="16"/>
        <v>0</v>
      </c>
      <c r="I76">
        <v>62.64</v>
      </c>
      <c r="J76" s="4">
        <f t="shared" si="17"/>
        <v>0</v>
      </c>
      <c r="K76">
        <v>63.96</v>
      </c>
      <c r="L76" s="4">
        <f t="shared" si="18"/>
        <v>1</v>
      </c>
      <c r="M76" s="4">
        <v>121.32</v>
      </c>
      <c r="N76" s="4">
        <f t="shared" si="19"/>
        <v>0</v>
      </c>
      <c r="O76" s="4">
        <v>48.99</v>
      </c>
      <c r="P76" s="4">
        <f t="shared" si="20"/>
        <v>0</v>
      </c>
    </row>
    <row r="77" spans="1:33" x14ac:dyDescent="0.25">
      <c r="A77" t="s">
        <v>153</v>
      </c>
      <c r="B77" s="2">
        <v>70.09</v>
      </c>
      <c r="C77" s="3">
        <v>48.06</v>
      </c>
      <c r="D77" s="4">
        <f t="shared" si="14"/>
        <v>1</v>
      </c>
      <c r="E77">
        <v>6.75</v>
      </c>
      <c r="F77" s="4">
        <f t="shared" si="15"/>
        <v>1</v>
      </c>
      <c r="G77">
        <v>47.71</v>
      </c>
      <c r="H77" s="4">
        <f t="shared" si="16"/>
        <v>1</v>
      </c>
      <c r="I77">
        <v>47.93</v>
      </c>
      <c r="J77" s="4">
        <f t="shared" si="17"/>
        <v>1</v>
      </c>
      <c r="K77">
        <v>43.28</v>
      </c>
      <c r="L77" s="4">
        <f t="shared" si="18"/>
        <v>1</v>
      </c>
      <c r="M77" s="4">
        <v>80.19</v>
      </c>
      <c r="N77" s="4">
        <f t="shared" si="19"/>
        <v>1</v>
      </c>
      <c r="O77" s="4">
        <v>36.729999999999997</v>
      </c>
      <c r="P77" s="4">
        <f t="shared" si="20"/>
        <v>1</v>
      </c>
    </row>
    <row r="78" spans="1:33" x14ac:dyDescent="0.25">
      <c r="A78" t="s">
        <v>154</v>
      </c>
      <c r="B78" s="2">
        <v>14.66</v>
      </c>
      <c r="C78" s="3">
        <v>140.21</v>
      </c>
      <c r="D78" s="4">
        <f t="shared" si="14"/>
        <v>1</v>
      </c>
      <c r="E78">
        <v>17.489999999999998</v>
      </c>
      <c r="F78" s="4">
        <f t="shared" si="15"/>
        <v>1</v>
      </c>
      <c r="G78">
        <v>140.13999999999999</v>
      </c>
      <c r="H78" s="4">
        <f t="shared" si="16"/>
        <v>1</v>
      </c>
      <c r="I78">
        <v>143.21</v>
      </c>
      <c r="J78" s="4">
        <f t="shared" si="17"/>
        <v>1</v>
      </c>
      <c r="K78">
        <v>140.82</v>
      </c>
      <c r="L78" s="4">
        <f t="shared" si="18"/>
        <v>1</v>
      </c>
      <c r="M78" s="4">
        <v>272.38</v>
      </c>
      <c r="N78" s="4">
        <f t="shared" si="19"/>
        <v>1</v>
      </c>
      <c r="O78" s="4">
        <v>103.2</v>
      </c>
      <c r="P78" s="4">
        <f t="shared" si="20"/>
        <v>0</v>
      </c>
    </row>
    <row r="79" spans="1:33" x14ac:dyDescent="0.25">
      <c r="C79" s="3"/>
      <c r="D79" s="4"/>
      <c r="F79" s="4"/>
      <c r="H79" s="4"/>
      <c r="J79" s="4"/>
      <c r="L79" s="4"/>
      <c r="O79" s="4"/>
      <c r="P79" s="4"/>
    </row>
    <row r="80" spans="1:33" x14ac:dyDescent="0.25">
      <c r="A80" s="1" t="s">
        <v>18</v>
      </c>
      <c r="B80" s="1" t="s">
        <v>227</v>
      </c>
      <c r="C80" s="5" t="s">
        <v>166</v>
      </c>
      <c r="D80" s="5" t="s">
        <v>188</v>
      </c>
      <c r="E80" s="5" t="s">
        <v>183</v>
      </c>
      <c r="F80" s="5" t="s">
        <v>188</v>
      </c>
      <c r="G80" s="5" t="s">
        <v>184</v>
      </c>
      <c r="H80" s="5" t="s">
        <v>188</v>
      </c>
      <c r="I80" s="5" t="s">
        <v>185</v>
      </c>
      <c r="J80" s="5" t="s">
        <v>188</v>
      </c>
      <c r="K80" s="5" t="s">
        <v>186</v>
      </c>
      <c r="L80" s="5" t="s">
        <v>188</v>
      </c>
      <c r="M80" s="5" t="s">
        <v>187</v>
      </c>
      <c r="N80" s="5" t="s">
        <v>188</v>
      </c>
      <c r="O80" s="5" t="s">
        <v>189</v>
      </c>
      <c r="P80" s="5" t="s">
        <v>188</v>
      </c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3" x14ac:dyDescent="0.25">
      <c r="A81" s="12" t="s">
        <v>156</v>
      </c>
      <c r="B81" s="12">
        <v>18.75</v>
      </c>
      <c r="C81" s="4">
        <v>77.599999999999994</v>
      </c>
      <c r="D81" s="4">
        <f t="shared" ref="D81:D112" si="21">IF((($B81/$B$154+C81/D$154)/2*10)&lt;10,1,0)</f>
        <v>0</v>
      </c>
      <c r="E81" s="4">
        <v>9.27</v>
      </c>
      <c r="F81" s="4">
        <f t="shared" ref="F81:F112" si="22">IF((($B81/$B$154+E81/F$154)/2*10)&lt;10,1,0)</f>
        <v>0</v>
      </c>
      <c r="G81" s="4">
        <v>77.14</v>
      </c>
      <c r="H81" s="4">
        <f t="shared" ref="H81:H112" si="23">IF((($B81/$B$154+G81/H$154)/2*10)&lt;10,1,0)</f>
        <v>0</v>
      </c>
      <c r="I81" s="4">
        <v>80.16</v>
      </c>
      <c r="J81" s="4">
        <f t="shared" ref="J81:J112" si="24">IF((($B81/$B$154+I81/J$154)/2*10)&lt;10,1,0)</f>
        <v>0</v>
      </c>
      <c r="K81" s="4">
        <v>48</v>
      </c>
      <c r="L81" s="4">
        <f t="shared" ref="L81:L112" si="25">IF((($B81/$B$154+K81/L$154)/2*10)&lt;10,1,0)</f>
        <v>0</v>
      </c>
      <c r="M81" s="4">
        <v>88.25</v>
      </c>
      <c r="N81" s="4">
        <f t="shared" ref="N81:N112" si="26">IF((($B81/$B$154+M81/N$154)/2*10)&lt;10,1,0)</f>
        <v>0</v>
      </c>
      <c r="O81" s="4">
        <v>41.81</v>
      </c>
      <c r="P81" s="4">
        <f t="shared" ref="P81:P112" si="27">IF((($B81/$B$154+O81/P$154)/2*10)&lt;10,1,0)</f>
        <v>0</v>
      </c>
    </row>
    <row r="82" spans="1:33" x14ac:dyDescent="0.25">
      <c r="A82" s="2" t="s">
        <v>114</v>
      </c>
      <c r="B82" s="12">
        <v>10.82</v>
      </c>
      <c r="C82" s="4">
        <v>81.53</v>
      </c>
      <c r="D82" s="4">
        <f t="shared" si="21"/>
        <v>1</v>
      </c>
      <c r="E82">
        <v>12.46</v>
      </c>
      <c r="F82" s="4">
        <f t="shared" si="22"/>
        <v>0</v>
      </c>
      <c r="G82">
        <v>80.680000000000007</v>
      </c>
      <c r="H82" s="4">
        <f t="shared" si="23"/>
        <v>1</v>
      </c>
      <c r="I82">
        <v>84.74</v>
      </c>
      <c r="J82" s="4">
        <f t="shared" si="24"/>
        <v>1</v>
      </c>
      <c r="K82">
        <v>64.540000000000006</v>
      </c>
      <c r="L82" s="4">
        <f t="shared" si="25"/>
        <v>1</v>
      </c>
      <c r="M82" s="4">
        <v>133.80000000000001</v>
      </c>
      <c r="N82" s="4">
        <f t="shared" si="26"/>
        <v>1</v>
      </c>
      <c r="O82" s="4">
        <v>51.87</v>
      </c>
      <c r="P82" s="4">
        <f t="shared" si="27"/>
        <v>1</v>
      </c>
    </row>
    <row r="83" spans="1:33" x14ac:dyDescent="0.25">
      <c r="A83" s="2" t="s">
        <v>115</v>
      </c>
      <c r="B83" s="12">
        <v>70.13</v>
      </c>
      <c r="C83" s="4">
        <v>47.9</v>
      </c>
      <c r="D83" s="4">
        <f t="shared" si="21"/>
        <v>0</v>
      </c>
      <c r="E83">
        <v>4.33</v>
      </c>
      <c r="F83" s="4">
        <f t="shared" si="22"/>
        <v>0</v>
      </c>
      <c r="G83">
        <v>47.11</v>
      </c>
      <c r="H83" s="4">
        <f t="shared" si="23"/>
        <v>0</v>
      </c>
      <c r="I83">
        <v>48.49</v>
      </c>
      <c r="J83" s="4">
        <f t="shared" si="24"/>
        <v>0</v>
      </c>
      <c r="K83">
        <v>43.12</v>
      </c>
      <c r="L83" s="4">
        <f t="shared" si="25"/>
        <v>0</v>
      </c>
      <c r="M83" s="4">
        <v>76.989999999999995</v>
      </c>
      <c r="N83" s="4">
        <f t="shared" si="26"/>
        <v>0</v>
      </c>
      <c r="O83" s="4">
        <v>37.43</v>
      </c>
      <c r="P83" s="4">
        <f t="shared" si="27"/>
        <v>0</v>
      </c>
      <c r="T83" s="3"/>
      <c r="U83" s="4"/>
      <c r="W83" s="4"/>
      <c r="Y83" s="4"/>
      <c r="AA83" s="4"/>
      <c r="AC83" s="4"/>
      <c r="AE83" s="4"/>
      <c r="AF83" s="4"/>
      <c r="AG83" s="4"/>
    </row>
    <row r="84" spans="1:33" x14ac:dyDescent="0.25">
      <c r="A84" s="2" t="s">
        <v>116</v>
      </c>
      <c r="B84" s="12">
        <v>14.08</v>
      </c>
      <c r="C84" s="4">
        <v>109.02</v>
      </c>
      <c r="D84" s="4">
        <f t="shared" si="21"/>
        <v>0</v>
      </c>
      <c r="E84">
        <v>20.46</v>
      </c>
      <c r="F84" s="4">
        <f t="shared" si="22"/>
        <v>0</v>
      </c>
      <c r="G84">
        <v>108.64</v>
      </c>
      <c r="H84" s="4">
        <f t="shared" si="23"/>
        <v>0</v>
      </c>
      <c r="I84">
        <v>113.23</v>
      </c>
      <c r="J84" s="4">
        <f t="shared" si="24"/>
        <v>0</v>
      </c>
      <c r="K84">
        <v>84.5</v>
      </c>
      <c r="L84" s="4">
        <f t="shared" si="25"/>
        <v>0</v>
      </c>
      <c r="M84" s="4">
        <v>165.73</v>
      </c>
      <c r="N84" s="4">
        <f t="shared" si="26"/>
        <v>1</v>
      </c>
      <c r="O84" s="4">
        <v>64.319999999999993</v>
      </c>
      <c r="P84" s="4">
        <f t="shared" si="27"/>
        <v>1</v>
      </c>
    </row>
    <row r="85" spans="1:33" x14ac:dyDescent="0.25">
      <c r="A85" s="2" t="s">
        <v>117</v>
      </c>
      <c r="B85" s="12">
        <v>9.01</v>
      </c>
      <c r="C85" s="4">
        <v>87.17</v>
      </c>
      <c r="D85" s="4">
        <f t="shared" si="21"/>
        <v>1</v>
      </c>
      <c r="E85">
        <v>12.16</v>
      </c>
      <c r="F85" s="4">
        <f t="shared" si="22"/>
        <v>0</v>
      </c>
      <c r="G85">
        <v>86.08</v>
      </c>
      <c r="H85" s="4">
        <f t="shared" si="23"/>
        <v>1</v>
      </c>
      <c r="I85">
        <v>90.73</v>
      </c>
      <c r="J85" s="4">
        <f t="shared" si="24"/>
        <v>1</v>
      </c>
      <c r="K85">
        <v>69.53</v>
      </c>
      <c r="L85" s="4">
        <f t="shared" si="25"/>
        <v>1</v>
      </c>
      <c r="M85" s="4">
        <v>138.72999999999999</v>
      </c>
      <c r="N85" s="4">
        <f t="shared" si="26"/>
        <v>1</v>
      </c>
      <c r="O85" s="4">
        <v>49.1</v>
      </c>
      <c r="P85" s="4">
        <f t="shared" si="27"/>
        <v>1</v>
      </c>
    </row>
    <row r="86" spans="1:33" x14ac:dyDescent="0.25">
      <c r="A86" s="2" t="s">
        <v>118</v>
      </c>
      <c r="B86" s="12">
        <v>29.58</v>
      </c>
      <c r="C86" s="4">
        <v>71.319999999999993</v>
      </c>
      <c r="D86" s="4">
        <f t="shared" si="21"/>
        <v>0</v>
      </c>
      <c r="E86">
        <v>8.6</v>
      </c>
      <c r="F86" s="4">
        <f t="shared" si="22"/>
        <v>0</v>
      </c>
      <c r="G86">
        <v>70.45</v>
      </c>
      <c r="H86" s="4">
        <f t="shared" si="23"/>
        <v>0</v>
      </c>
      <c r="I86">
        <v>72.94</v>
      </c>
      <c r="J86" s="4">
        <f t="shared" si="24"/>
        <v>0</v>
      </c>
      <c r="K86">
        <v>53.19</v>
      </c>
      <c r="L86" s="4">
        <f t="shared" si="25"/>
        <v>0</v>
      </c>
      <c r="M86" s="4">
        <v>103.86</v>
      </c>
      <c r="N86" s="4">
        <f t="shared" si="26"/>
        <v>0</v>
      </c>
      <c r="O86" s="4">
        <v>41.52</v>
      </c>
      <c r="P86" s="4">
        <f t="shared" si="27"/>
        <v>0</v>
      </c>
    </row>
    <row r="87" spans="1:33" x14ac:dyDescent="0.25">
      <c r="A87" s="2" t="s">
        <v>119</v>
      </c>
      <c r="B87" s="12">
        <v>14.23</v>
      </c>
      <c r="C87" s="4">
        <v>85.16</v>
      </c>
      <c r="D87" s="4">
        <f t="shared" si="21"/>
        <v>0</v>
      </c>
      <c r="E87">
        <v>13.29</v>
      </c>
      <c r="F87" s="4">
        <f t="shared" si="22"/>
        <v>0</v>
      </c>
      <c r="G87">
        <v>84.62</v>
      </c>
      <c r="H87" s="4">
        <f t="shared" si="23"/>
        <v>0</v>
      </c>
      <c r="I87">
        <v>87.36</v>
      </c>
      <c r="J87" s="4">
        <f t="shared" si="24"/>
        <v>0</v>
      </c>
      <c r="K87">
        <v>49.34</v>
      </c>
      <c r="L87" s="4">
        <f t="shared" si="25"/>
        <v>1</v>
      </c>
      <c r="M87" s="4">
        <v>102.32</v>
      </c>
      <c r="N87" s="4">
        <f t="shared" si="26"/>
        <v>1</v>
      </c>
      <c r="O87" s="4">
        <v>44.67</v>
      </c>
      <c r="P87" s="4">
        <f t="shared" si="27"/>
        <v>1</v>
      </c>
    </row>
    <row r="88" spans="1:33" x14ac:dyDescent="0.25">
      <c r="A88" s="2" t="s">
        <v>49</v>
      </c>
      <c r="B88" s="12">
        <v>43.55</v>
      </c>
      <c r="C88" s="4">
        <v>99.45</v>
      </c>
      <c r="D88" s="4">
        <f t="shared" si="21"/>
        <v>0</v>
      </c>
      <c r="E88">
        <v>16.559999999999999</v>
      </c>
      <c r="F88" s="4">
        <f t="shared" si="22"/>
        <v>0</v>
      </c>
      <c r="G88">
        <v>99.07</v>
      </c>
      <c r="H88" s="4">
        <f t="shared" si="23"/>
        <v>0</v>
      </c>
      <c r="I88">
        <v>102.34</v>
      </c>
      <c r="J88" s="4">
        <f t="shared" si="24"/>
        <v>0</v>
      </c>
      <c r="K88">
        <v>83.63</v>
      </c>
      <c r="L88" s="4">
        <f t="shared" si="25"/>
        <v>0</v>
      </c>
      <c r="M88" s="4">
        <v>152.66</v>
      </c>
      <c r="N88" s="4">
        <f t="shared" si="26"/>
        <v>0</v>
      </c>
      <c r="O88" s="4">
        <v>79.44</v>
      </c>
      <c r="P88" s="4">
        <f t="shared" si="27"/>
        <v>0</v>
      </c>
    </row>
    <row r="89" spans="1:33" x14ac:dyDescent="0.25">
      <c r="A89" s="2" t="s">
        <v>62</v>
      </c>
      <c r="B89" s="12">
        <v>23.09</v>
      </c>
      <c r="C89" s="4">
        <v>125.81</v>
      </c>
      <c r="D89" s="4">
        <f t="shared" si="21"/>
        <v>0</v>
      </c>
      <c r="E89">
        <v>27.55</v>
      </c>
      <c r="F89" s="4">
        <f t="shared" si="22"/>
        <v>0</v>
      </c>
      <c r="G89">
        <v>124.94</v>
      </c>
      <c r="H89" s="4">
        <f t="shared" si="23"/>
        <v>0</v>
      </c>
      <c r="I89">
        <v>124.11</v>
      </c>
      <c r="J89" s="4">
        <f t="shared" si="24"/>
        <v>0</v>
      </c>
      <c r="K89">
        <v>91.56</v>
      </c>
      <c r="L89" s="4">
        <f t="shared" si="25"/>
        <v>0</v>
      </c>
      <c r="M89" s="4">
        <v>170.8</v>
      </c>
      <c r="N89" s="4">
        <f t="shared" si="26"/>
        <v>0</v>
      </c>
      <c r="O89" s="4">
        <v>75.95</v>
      </c>
      <c r="P89" s="4">
        <f t="shared" si="27"/>
        <v>0</v>
      </c>
    </row>
    <row r="90" spans="1:33" x14ac:dyDescent="0.25">
      <c r="A90" s="2" t="s">
        <v>88</v>
      </c>
      <c r="B90" s="12">
        <v>38</v>
      </c>
      <c r="C90" s="4">
        <v>100.92</v>
      </c>
      <c r="D90" s="4">
        <f t="shared" si="21"/>
        <v>0</v>
      </c>
      <c r="E90">
        <v>11.94</v>
      </c>
      <c r="F90" s="4">
        <f t="shared" si="22"/>
        <v>0</v>
      </c>
      <c r="G90">
        <v>100.22</v>
      </c>
      <c r="H90" s="4">
        <f t="shared" si="23"/>
        <v>0</v>
      </c>
      <c r="I90">
        <v>105.37</v>
      </c>
      <c r="J90" s="4">
        <f t="shared" si="24"/>
        <v>0</v>
      </c>
      <c r="K90">
        <v>85</v>
      </c>
      <c r="L90" s="4">
        <f t="shared" si="25"/>
        <v>0</v>
      </c>
      <c r="M90" s="4">
        <v>154.75</v>
      </c>
      <c r="N90" s="4">
        <f t="shared" si="26"/>
        <v>0</v>
      </c>
      <c r="O90" s="4">
        <v>70.040000000000006</v>
      </c>
      <c r="P90" s="4">
        <f t="shared" si="27"/>
        <v>0</v>
      </c>
    </row>
    <row r="91" spans="1:33" x14ac:dyDescent="0.25">
      <c r="A91" s="2" t="s">
        <v>177</v>
      </c>
      <c r="B91" s="12">
        <v>58.01</v>
      </c>
      <c r="C91" s="4">
        <v>120.22</v>
      </c>
      <c r="D91" s="4">
        <f t="shared" si="21"/>
        <v>0</v>
      </c>
      <c r="E91">
        <v>35.840000000000003</v>
      </c>
      <c r="F91" s="4">
        <f t="shared" si="22"/>
        <v>0</v>
      </c>
      <c r="G91">
        <v>119</v>
      </c>
      <c r="H91" s="4">
        <f t="shared" si="23"/>
        <v>0</v>
      </c>
      <c r="I91">
        <v>121.67</v>
      </c>
      <c r="J91" s="4">
        <f t="shared" si="24"/>
        <v>0</v>
      </c>
      <c r="K91">
        <v>143.02000000000001</v>
      </c>
      <c r="L91" s="4">
        <f t="shared" si="25"/>
        <v>0</v>
      </c>
      <c r="M91" s="4">
        <v>247.37</v>
      </c>
      <c r="N91" s="4">
        <f t="shared" si="26"/>
        <v>0</v>
      </c>
      <c r="O91" s="4">
        <v>108.24</v>
      </c>
      <c r="P91" s="4">
        <f t="shared" si="27"/>
        <v>0</v>
      </c>
    </row>
    <row r="92" spans="1:33" x14ac:dyDescent="0.25">
      <c r="A92" t="s">
        <v>31</v>
      </c>
      <c r="B92" s="12">
        <v>12.76</v>
      </c>
      <c r="C92" s="3">
        <v>105.51</v>
      </c>
      <c r="D92" s="4">
        <f t="shared" si="21"/>
        <v>0</v>
      </c>
      <c r="E92">
        <v>18.920000000000002</v>
      </c>
      <c r="F92" s="4">
        <f t="shared" si="22"/>
        <v>0</v>
      </c>
      <c r="G92">
        <v>105.24</v>
      </c>
      <c r="H92" s="4">
        <f t="shared" si="23"/>
        <v>0</v>
      </c>
      <c r="I92">
        <v>107.94</v>
      </c>
      <c r="J92" s="4">
        <f t="shared" si="24"/>
        <v>0</v>
      </c>
      <c r="K92">
        <v>83.78</v>
      </c>
      <c r="L92" s="4">
        <f t="shared" si="25"/>
        <v>0</v>
      </c>
      <c r="M92" s="4">
        <v>156.56</v>
      </c>
      <c r="N92" s="4">
        <f t="shared" si="26"/>
        <v>1</v>
      </c>
      <c r="O92">
        <v>70.5</v>
      </c>
      <c r="P92" s="4">
        <f t="shared" si="27"/>
        <v>1</v>
      </c>
    </row>
    <row r="93" spans="1:33" x14ac:dyDescent="0.25">
      <c r="A93" t="s">
        <v>33</v>
      </c>
      <c r="B93" s="12">
        <v>32.08</v>
      </c>
      <c r="C93" s="4">
        <v>116.68</v>
      </c>
      <c r="D93" s="4">
        <f t="shared" si="21"/>
        <v>0</v>
      </c>
      <c r="E93">
        <v>8.3000000000000007</v>
      </c>
      <c r="F93" s="4">
        <f t="shared" si="22"/>
        <v>0</v>
      </c>
      <c r="G93">
        <v>116.18</v>
      </c>
      <c r="H93" s="4">
        <f t="shared" si="23"/>
        <v>0</v>
      </c>
      <c r="I93">
        <v>118.96</v>
      </c>
      <c r="J93" s="4">
        <f t="shared" si="24"/>
        <v>0</v>
      </c>
      <c r="K93">
        <v>96.96</v>
      </c>
      <c r="L93" s="4">
        <f t="shared" si="25"/>
        <v>0</v>
      </c>
      <c r="M93" s="4">
        <v>186.63</v>
      </c>
      <c r="N93" s="4">
        <f t="shared" si="26"/>
        <v>0</v>
      </c>
      <c r="O93">
        <v>76.53</v>
      </c>
      <c r="P93" s="4">
        <f t="shared" si="27"/>
        <v>0</v>
      </c>
    </row>
    <row r="94" spans="1:33" x14ac:dyDescent="0.25">
      <c r="A94" t="s">
        <v>41</v>
      </c>
      <c r="B94" s="12">
        <v>45</v>
      </c>
      <c r="C94" s="4">
        <v>22.07</v>
      </c>
      <c r="D94" s="4">
        <f t="shared" si="21"/>
        <v>0</v>
      </c>
      <c r="E94">
        <v>2.23</v>
      </c>
      <c r="F94" s="4">
        <f t="shared" si="22"/>
        <v>0</v>
      </c>
      <c r="G94">
        <v>21.78</v>
      </c>
      <c r="H94" s="4">
        <f t="shared" si="23"/>
        <v>0</v>
      </c>
      <c r="I94">
        <v>22.16</v>
      </c>
      <c r="J94" s="4">
        <f t="shared" si="24"/>
        <v>0</v>
      </c>
      <c r="K94">
        <v>11.72</v>
      </c>
      <c r="L94" s="4">
        <f t="shared" si="25"/>
        <v>0</v>
      </c>
      <c r="M94" s="4">
        <v>20.9</v>
      </c>
      <c r="N94" s="4">
        <f t="shared" si="26"/>
        <v>0</v>
      </c>
      <c r="O94">
        <v>11.52</v>
      </c>
      <c r="P94" s="4">
        <f t="shared" si="27"/>
        <v>0</v>
      </c>
    </row>
    <row r="95" spans="1:33" x14ac:dyDescent="0.25">
      <c r="A95" s="2" t="s">
        <v>60</v>
      </c>
      <c r="B95" s="12">
        <v>17.16</v>
      </c>
      <c r="C95" s="4">
        <v>115.22</v>
      </c>
      <c r="D95" s="4">
        <f t="shared" si="21"/>
        <v>0</v>
      </c>
      <c r="E95">
        <v>16.16</v>
      </c>
      <c r="F95" s="4">
        <f t="shared" si="22"/>
        <v>0</v>
      </c>
      <c r="G95">
        <v>114.33</v>
      </c>
      <c r="H95" s="4">
        <f t="shared" si="23"/>
        <v>0</v>
      </c>
      <c r="I95">
        <v>114.2</v>
      </c>
      <c r="J95" s="4">
        <f t="shared" si="24"/>
        <v>0</v>
      </c>
      <c r="K95">
        <v>71.819999999999993</v>
      </c>
      <c r="L95" s="4">
        <f t="shared" si="25"/>
        <v>0</v>
      </c>
      <c r="M95" s="4">
        <v>131.54</v>
      </c>
      <c r="N95" s="4">
        <f t="shared" si="26"/>
        <v>0</v>
      </c>
      <c r="O95">
        <v>82.4</v>
      </c>
      <c r="P95" s="4">
        <f t="shared" si="27"/>
        <v>0</v>
      </c>
    </row>
    <row r="96" spans="1:33" x14ac:dyDescent="0.25">
      <c r="A96" t="s">
        <v>97</v>
      </c>
      <c r="B96" s="12">
        <v>72.37</v>
      </c>
      <c r="C96" s="4">
        <v>83.96</v>
      </c>
      <c r="D96" s="4">
        <f t="shared" si="21"/>
        <v>0</v>
      </c>
      <c r="E96">
        <v>8.89</v>
      </c>
      <c r="F96" s="4">
        <f t="shared" si="22"/>
        <v>0</v>
      </c>
      <c r="G96">
        <v>83.37</v>
      </c>
      <c r="H96" s="4">
        <f t="shared" si="23"/>
        <v>0</v>
      </c>
      <c r="I96">
        <v>82.14</v>
      </c>
      <c r="J96" s="4">
        <f t="shared" si="24"/>
        <v>0</v>
      </c>
      <c r="K96">
        <v>23.49</v>
      </c>
      <c r="L96" s="4">
        <f t="shared" si="25"/>
        <v>0</v>
      </c>
      <c r="M96" s="4">
        <v>47.83</v>
      </c>
      <c r="N96" s="4">
        <f t="shared" si="26"/>
        <v>0</v>
      </c>
      <c r="O96">
        <v>28.86</v>
      </c>
      <c r="P96" s="4">
        <f t="shared" si="27"/>
        <v>0</v>
      </c>
    </row>
    <row r="97" spans="1:16" x14ac:dyDescent="0.25">
      <c r="A97" t="s">
        <v>73</v>
      </c>
      <c r="B97" s="12">
        <v>44.36</v>
      </c>
      <c r="C97" s="4">
        <v>143.4</v>
      </c>
      <c r="D97" s="4">
        <f t="shared" si="21"/>
        <v>0</v>
      </c>
      <c r="E97">
        <v>8.08</v>
      </c>
      <c r="F97" s="4">
        <f t="shared" si="22"/>
        <v>0</v>
      </c>
      <c r="G97">
        <v>143.02000000000001</v>
      </c>
      <c r="H97" s="4">
        <f t="shared" si="23"/>
        <v>0</v>
      </c>
      <c r="I97">
        <v>141.06</v>
      </c>
      <c r="J97" s="4">
        <f t="shared" si="24"/>
        <v>0</v>
      </c>
      <c r="K97">
        <v>101.33</v>
      </c>
      <c r="L97" s="4">
        <f t="shared" si="25"/>
        <v>0</v>
      </c>
      <c r="M97" s="4">
        <v>211.7</v>
      </c>
      <c r="N97" s="4">
        <f t="shared" si="26"/>
        <v>0</v>
      </c>
      <c r="O97">
        <v>80.56</v>
      </c>
      <c r="P97" s="4">
        <f t="shared" si="27"/>
        <v>0</v>
      </c>
    </row>
    <row r="98" spans="1:16" x14ac:dyDescent="0.25">
      <c r="A98" t="s">
        <v>40</v>
      </c>
      <c r="B98" s="12">
        <v>8.2899999999999991</v>
      </c>
      <c r="C98" s="4">
        <v>125.81</v>
      </c>
      <c r="D98" s="4">
        <f t="shared" si="21"/>
        <v>1</v>
      </c>
      <c r="E98">
        <v>5.41</v>
      </c>
      <c r="F98" s="4">
        <f t="shared" si="22"/>
        <v>1</v>
      </c>
      <c r="G98">
        <v>125.35</v>
      </c>
      <c r="H98" s="4">
        <f t="shared" si="23"/>
        <v>1</v>
      </c>
      <c r="I98">
        <v>123.77</v>
      </c>
      <c r="J98" s="4">
        <f t="shared" si="24"/>
        <v>1</v>
      </c>
      <c r="K98">
        <v>123.83</v>
      </c>
      <c r="L98" s="4">
        <f t="shared" si="25"/>
        <v>0</v>
      </c>
      <c r="M98" s="4">
        <v>255.77</v>
      </c>
      <c r="N98" s="4">
        <f t="shared" si="26"/>
        <v>1</v>
      </c>
      <c r="O98" s="4">
        <v>83.23</v>
      </c>
      <c r="P98" s="4">
        <f t="shared" si="27"/>
        <v>1</v>
      </c>
    </row>
    <row r="99" spans="1:16" x14ac:dyDescent="0.25">
      <c r="A99" t="s">
        <v>58</v>
      </c>
      <c r="B99" s="12">
        <v>15.57</v>
      </c>
      <c r="C99" s="4">
        <v>125.31</v>
      </c>
      <c r="D99" s="4">
        <f t="shared" si="21"/>
        <v>0</v>
      </c>
      <c r="E99">
        <v>10.050000000000001</v>
      </c>
      <c r="F99" s="4">
        <f t="shared" si="22"/>
        <v>0</v>
      </c>
      <c r="G99">
        <v>124.9</v>
      </c>
      <c r="H99" s="4">
        <f t="shared" si="23"/>
        <v>0</v>
      </c>
      <c r="I99">
        <v>124.59</v>
      </c>
      <c r="J99" s="4">
        <f t="shared" si="24"/>
        <v>0</v>
      </c>
      <c r="K99">
        <v>117.69</v>
      </c>
      <c r="L99" s="4">
        <f t="shared" si="25"/>
        <v>0</v>
      </c>
      <c r="M99" s="4">
        <v>223.3</v>
      </c>
      <c r="N99" s="4">
        <f t="shared" si="26"/>
        <v>0</v>
      </c>
      <c r="O99" s="4">
        <v>96.25</v>
      </c>
      <c r="P99" s="4">
        <f t="shared" si="27"/>
        <v>0</v>
      </c>
    </row>
    <row r="100" spans="1:16" x14ac:dyDescent="0.25">
      <c r="A100" t="s">
        <v>59</v>
      </c>
      <c r="B100" s="12">
        <v>12.46</v>
      </c>
      <c r="C100" s="4">
        <v>131.22</v>
      </c>
      <c r="D100" s="4">
        <f t="shared" si="21"/>
        <v>0</v>
      </c>
      <c r="E100">
        <v>14.04</v>
      </c>
      <c r="F100" s="4">
        <f t="shared" si="22"/>
        <v>0</v>
      </c>
      <c r="G100">
        <v>130.88999999999999</v>
      </c>
      <c r="H100" s="4">
        <f t="shared" si="23"/>
        <v>0</v>
      </c>
      <c r="I100">
        <v>128.41</v>
      </c>
      <c r="J100" s="4">
        <f t="shared" si="24"/>
        <v>0</v>
      </c>
      <c r="K100">
        <v>105.76</v>
      </c>
      <c r="L100" s="4">
        <f t="shared" si="25"/>
        <v>0</v>
      </c>
      <c r="M100" s="4">
        <v>200.95</v>
      </c>
      <c r="N100" s="4">
        <f t="shared" si="26"/>
        <v>1</v>
      </c>
      <c r="O100" s="4">
        <v>85.72</v>
      </c>
      <c r="P100" s="4">
        <f t="shared" si="27"/>
        <v>1</v>
      </c>
    </row>
    <row r="101" spans="1:16" x14ac:dyDescent="0.25">
      <c r="A101" t="s">
        <v>75</v>
      </c>
      <c r="B101" s="12">
        <v>37.03</v>
      </c>
      <c r="C101" s="4">
        <v>150.30000000000001</v>
      </c>
      <c r="D101" s="4">
        <f t="shared" si="21"/>
        <v>0</v>
      </c>
      <c r="E101">
        <v>24.13</v>
      </c>
      <c r="F101" s="4">
        <f t="shared" si="22"/>
        <v>0</v>
      </c>
      <c r="G101">
        <v>150.03</v>
      </c>
      <c r="H101" s="4">
        <f t="shared" si="23"/>
        <v>0</v>
      </c>
      <c r="I101">
        <v>148.62</v>
      </c>
      <c r="J101" s="4">
        <f t="shared" si="24"/>
        <v>0</v>
      </c>
      <c r="K101">
        <v>94.21</v>
      </c>
      <c r="L101" s="4">
        <f t="shared" si="25"/>
        <v>0</v>
      </c>
      <c r="M101" s="4">
        <v>175.02</v>
      </c>
      <c r="N101" s="4">
        <f t="shared" si="26"/>
        <v>0</v>
      </c>
      <c r="O101" s="4">
        <v>74.45</v>
      </c>
      <c r="P101" s="4">
        <f t="shared" si="27"/>
        <v>0</v>
      </c>
    </row>
    <row r="102" spans="1:16" x14ac:dyDescent="0.25">
      <c r="A102" t="s">
        <v>76</v>
      </c>
      <c r="B102" s="12">
        <v>52.28</v>
      </c>
      <c r="C102" s="4">
        <v>164.72</v>
      </c>
      <c r="D102" s="4">
        <f t="shared" si="21"/>
        <v>0</v>
      </c>
      <c r="E102">
        <v>31.11</v>
      </c>
      <c r="F102" s="4">
        <f t="shared" si="22"/>
        <v>0</v>
      </c>
      <c r="G102">
        <v>164.54</v>
      </c>
      <c r="H102" s="4">
        <f t="shared" si="23"/>
        <v>0</v>
      </c>
      <c r="I102">
        <v>161.6</v>
      </c>
      <c r="J102" s="4">
        <f t="shared" si="24"/>
        <v>0</v>
      </c>
      <c r="K102">
        <v>88.74</v>
      </c>
      <c r="L102" s="4">
        <f t="shared" si="25"/>
        <v>0</v>
      </c>
      <c r="M102" s="4">
        <v>163.51</v>
      </c>
      <c r="N102" s="4">
        <f t="shared" si="26"/>
        <v>0</v>
      </c>
      <c r="O102" s="4">
        <v>70.59</v>
      </c>
      <c r="P102" s="4">
        <f t="shared" si="27"/>
        <v>0</v>
      </c>
    </row>
    <row r="103" spans="1:16" x14ac:dyDescent="0.25">
      <c r="A103" t="s">
        <v>77</v>
      </c>
      <c r="B103" s="12">
        <v>58.94</v>
      </c>
      <c r="C103" s="4">
        <v>159.46</v>
      </c>
      <c r="D103" s="4">
        <f t="shared" si="21"/>
        <v>0</v>
      </c>
      <c r="E103">
        <v>26.42</v>
      </c>
      <c r="F103" s="4">
        <f t="shared" si="22"/>
        <v>0</v>
      </c>
      <c r="G103">
        <v>158.97999999999999</v>
      </c>
      <c r="H103" s="4">
        <f t="shared" si="23"/>
        <v>0</v>
      </c>
      <c r="I103">
        <v>158.28</v>
      </c>
      <c r="J103" s="4">
        <f t="shared" si="24"/>
        <v>0</v>
      </c>
      <c r="K103">
        <v>77.16</v>
      </c>
      <c r="L103" s="4">
        <f t="shared" si="25"/>
        <v>0</v>
      </c>
      <c r="M103" s="4">
        <v>139.94</v>
      </c>
      <c r="N103" s="4">
        <f t="shared" si="26"/>
        <v>0</v>
      </c>
      <c r="O103" s="4">
        <v>62.67</v>
      </c>
      <c r="P103" s="4">
        <f t="shared" si="27"/>
        <v>0</v>
      </c>
    </row>
    <row r="104" spans="1:16" x14ac:dyDescent="0.25">
      <c r="A104" t="s">
        <v>78</v>
      </c>
      <c r="B104" s="12">
        <v>19.95</v>
      </c>
      <c r="C104" s="3">
        <v>105.8</v>
      </c>
      <c r="D104" s="4">
        <f t="shared" si="21"/>
        <v>0</v>
      </c>
      <c r="E104">
        <v>4.5</v>
      </c>
      <c r="F104" s="4">
        <f t="shared" si="22"/>
        <v>0</v>
      </c>
      <c r="G104">
        <v>105.41</v>
      </c>
      <c r="H104" s="4">
        <f t="shared" si="23"/>
        <v>0</v>
      </c>
      <c r="I104">
        <v>107.07</v>
      </c>
      <c r="J104" s="4">
        <f t="shared" si="24"/>
        <v>0</v>
      </c>
      <c r="K104">
        <v>77.63</v>
      </c>
      <c r="L104" s="4">
        <f t="shared" si="25"/>
        <v>0</v>
      </c>
      <c r="M104" s="4">
        <v>159.04</v>
      </c>
      <c r="N104" s="4">
        <f t="shared" si="26"/>
        <v>0</v>
      </c>
      <c r="O104" s="4">
        <v>54.42</v>
      </c>
      <c r="P104" s="4">
        <f t="shared" si="27"/>
        <v>0</v>
      </c>
    </row>
    <row r="105" spans="1:16" x14ac:dyDescent="0.25">
      <c r="A105" t="s">
        <v>111</v>
      </c>
      <c r="B105" s="12">
        <v>17.38</v>
      </c>
      <c r="C105" s="3">
        <v>119.18</v>
      </c>
      <c r="D105" s="4">
        <f t="shared" si="21"/>
        <v>0</v>
      </c>
      <c r="E105">
        <v>20.350000000000001</v>
      </c>
      <c r="F105" s="4">
        <f t="shared" si="22"/>
        <v>0</v>
      </c>
      <c r="G105">
        <v>118.55</v>
      </c>
      <c r="H105" s="4">
        <f t="shared" si="23"/>
        <v>0</v>
      </c>
      <c r="I105">
        <v>122.32</v>
      </c>
      <c r="J105" s="4">
        <f t="shared" si="24"/>
        <v>0</v>
      </c>
      <c r="K105">
        <v>90.55</v>
      </c>
      <c r="L105" s="4">
        <f t="shared" si="25"/>
        <v>0</v>
      </c>
      <c r="M105" s="4">
        <v>176.59</v>
      </c>
      <c r="N105" s="4">
        <f t="shared" si="26"/>
        <v>0</v>
      </c>
      <c r="O105">
        <v>65.44</v>
      </c>
      <c r="P105" s="4">
        <f t="shared" si="27"/>
        <v>0</v>
      </c>
    </row>
    <row r="106" spans="1:16" x14ac:dyDescent="0.25">
      <c r="A106" t="s">
        <v>112</v>
      </c>
      <c r="B106" s="12">
        <v>16.440000000000001</v>
      </c>
      <c r="C106" s="3">
        <v>114.58</v>
      </c>
      <c r="D106" s="4">
        <f t="shared" si="21"/>
        <v>0</v>
      </c>
      <c r="E106">
        <v>19.32</v>
      </c>
      <c r="F106" s="4">
        <f t="shared" si="22"/>
        <v>0</v>
      </c>
      <c r="G106">
        <v>114.03</v>
      </c>
      <c r="H106" s="4">
        <f t="shared" si="23"/>
        <v>0</v>
      </c>
      <c r="I106">
        <v>118.65</v>
      </c>
      <c r="J106" s="4">
        <f t="shared" si="24"/>
        <v>0</v>
      </c>
      <c r="K106">
        <v>96.46</v>
      </c>
      <c r="L106" s="4">
        <f t="shared" si="25"/>
        <v>0</v>
      </c>
      <c r="M106" s="4">
        <v>186.21</v>
      </c>
      <c r="N106" s="4">
        <f t="shared" si="26"/>
        <v>0</v>
      </c>
      <c r="O106">
        <v>71.41</v>
      </c>
      <c r="P106" s="4">
        <f t="shared" si="27"/>
        <v>0</v>
      </c>
    </row>
    <row r="107" spans="1:16" x14ac:dyDescent="0.25">
      <c r="A107" t="s">
        <v>113</v>
      </c>
      <c r="B107" s="12">
        <v>34.74</v>
      </c>
      <c r="C107" s="3">
        <v>87.4</v>
      </c>
      <c r="D107" s="4">
        <f t="shared" si="21"/>
        <v>0</v>
      </c>
      <c r="E107">
        <v>13.83</v>
      </c>
      <c r="F107" s="4">
        <f t="shared" si="22"/>
        <v>0</v>
      </c>
      <c r="G107">
        <v>86.67</v>
      </c>
      <c r="H107" s="4">
        <f t="shared" si="23"/>
        <v>0</v>
      </c>
      <c r="I107">
        <v>89.35</v>
      </c>
      <c r="J107" s="4">
        <f t="shared" si="24"/>
        <v>0</v>
      </c>
      <c r="K107">
        <v>88.45</v>
      </c>
      <c r="L107" s="4">
        <f t="shared" si="25"/>
        <v>0</v>
      </c>
      <c r="M107" s="4">
        <v>166.39</v>
      </c>
      <c r="N107" s="4">
        <f t="shared" si="26"/>
        <v>0</v>
      </c>
      <c r="O107">
        <v>69.959999999999994</v>
      </c>
      <c r="P107" s="4">
        <f t="shared" si="27"/>
        <v>0</v>
      </c>
    </row>
    <row r="108" spans="1:16" x14ac:dyDescent="0.25">
      <c r="A108" t="s">
        <v>93</v>
      </c>
      <c r="B108" s="12">
        <v>33.78</v>
      </c>
      <c r="C108" s="3">
        <v>123.9</v>
      </c>
      <c r="D108" s="4">
        <f t="shared" si="21"/>
        <v>0</v>
      </c>
      <c r="E108">
        <v>46.07</v>
      </c>
      <c r="F108" s="4">
        <f t="shared" si="22"/>
        <v>0</v>
      </c>
      <c r="G108">
        <v>123.04</v>
      </c>
      <c r="H108" s="4">
        <f t="shared" si="23"/>
        <v>0</v>
      </c>
      <c r="I108">
        <v>126.59</v>
      </c>
      <c r="J108" s="4">
        <f t="shared" si="24"/>
        <v>0</v>
      </c>
      <c r="K108">
        <v>72.88</v>
      </c>
      <c r="L108" s="4">
        <f t="shared" si="25"/>
        <v>0</v>
      </c>
      <c r="M108" s="4">
        <v>129.44</v>
      </c>
      <c r="N108" s="4">
        <f t="shared" si="26"/>
        <v>0</v>
      </c>
      <c r="O108" s="4">
        <v>57.73</v>
      </c>
      <c r="P108" s="4">
        <f t="shared" si="27"/>
        <v>0</v>
      </c>
    </row>
    <row r="109" spans="1:16" x14ac:dyDescent="0.25">
      <c r="A109" t="s">
        <v>103</v>
      </c>
      <c r="B109" s="12">
        <v>56.94</v>
      </c>
      <c r="C109" s="3">
        <v>130.24</v>
      </c>
      <c r="D109" s="4">
        <f t="shared" si="21"/>
        <v>0</v>
      </c>
      <c r="E109">
        <v>24.09</v>
      </c>
      <c r="F109" s="4">
        <f t="shared" si="22"/>
        <v>0</v>
      </c>
      <c r="G109">
        <v>128.38999999999999</v>
      </c>
      <c r="H109" s="4">
        <f t="shared" si="23"/>
        <v>0</v>
      </c>
      <c r="I109">
        <v>130.94</v>
      </c>
      <c r="J109" s="4">
        <f t="shared" si="24"/>
        <v>0</v>
      </c>
      <c r="K109">
        <v>67.150000000000006</v>
      </c>
      <c r="L109" s="4">
        <f t="shared" si="25"/>
        <v>0</v>
      </c>
      <c r="M109" s="4">
        <v>113.76</v>
      </c>
      <c r="N109" s="4">
        <f t="shared" si="26"/>
        <v>0</v>
      </c>
      <c r="O109" s="4">
        <v>64.849999999999994</v>
      </c>
      <c r="P109" s="4">
        <f t="shared" si="27"/>
        <v>0</v>
      </c>
    </row>
    <row r="110" spans="1:16" x14ac:dyDescent="0.25">
      <c r="A110" t="s">
        <v>104</v>
      </c>
      <c r="B110" s="12">
        <v>61.37</v>
      </c>
      <c r="C110" s="3">
        <v>95.14</v>
      </c>
      <c r="D110" s="4">
        <f t="shared" si="21"/>
        <v>0</v>
      </c>
      <c r="E110">
        <v>15.63</v>
      </c>
      <c r="F110" s="4">
        <f t="shared" si="22"/>
        <v>0</v>
      </c>
      <c r="G110">
        <v>94.09</v>
      </c>
      <c r="H110" s="4">
        <f t="shared" si="23"/>
        <v>0</v>
      </c>
      <c r="I110">
        <v>94.39</v>
      </c>
      <c r="J110" s="4">
        <f t="shared" si="24"/>
        <v>0</v>
      </c>
      <c r="K110">
        <v>60.29</v>
      </c>
      <c r="L110" s="4">
        <f t="shared" si="25"/>
        <v>0</v>
      </c>
      <c r="M110" s="4">
        <v>106.65</v>
      </c>
      <c r="N110" s="4">
        <f t="shared" si="26"/>
        <v>0</v>
      </c>
      <c r="O110" s="4">
        <v>65.400000000000006</v>
      </c>
      <c r="P110" s="4">
        <f t="shared" si="27"/>
        <v>0</v>
      </c>
    </row>
    <row r="111" spans="1:16" x14ac:dyDescent="0.25">
      <c r="A111" t="s">
        <v>105</v>
      </c>
      <c r="B111" s="12">
        <v>31.11</v>
      </c>
      <c r="C111" s="3">
        <v>89.53</v>
      </c>
      <c r="D111" s="4">
        <f t="shared" si="21"/>
        <v>0</v>
      </c>
      <c r="E111">
        <v>10.92</v>
      </c>
      <c r="F111" s="4">
        <f t="shared" si="22"/>
        <v>0</v>
      </c>
      <c r="G111">
        <v>88.35</v>
      </c>
      <c r="H111" s="4">
        <f t="shared" si="23"/>
        <v>0</v>
      </c>
      <c r="I111">
        <v>91.13</v>
      </c>
      <c r="J111" s="4">
        <f t="shared" si="24"/>
        <v>0</v>
      </c>
      <c r="K111">
        <v>52.01</v>
      </c>
      <c r="L111" s="4">
        <f t="shared" si="25"/>
        <v>0</v>
      </c>
      <c r="M111" s="4">
        <v>89.8</v>
      </c>
      <c r="N111" s="4">
        <f t="shared" si="26"/>
        <v>0</v>
      </c>
      <c r="O111" s="4">
        <v>50.81</v>
      </c>
      <c r="P111" s="4">
        <f t="shared" si="27"/>
        <v>0</v>
      </c>
    </row>
    <row r="112" spans="1:16" x14ac:dyDescent="0.25">
      <c r="A112" t="s">
        <v>106</v>
      </c>
      <c r="B112" s="12">
        <v>33.31</v>
      </c>
      <c r="C112" s="3">
        <v>116.94</v>
      </c>
      <c r="D112" s="4">
        <f t="shared" si="21"/>
        <v>0</v>
      </c>
      <c r="E112">
        <v>15.6</v>
      </c>
      <c r="F112" s="4">
        <f t="shared" si="22"/>
        <v>0</v>
      </c>
      <c r="G112">
        <v>116.36</v>
      </c>
      <c r="H112" s="4">
        <f t="shared" si="23"/>
        <v>0</v>
      </c>
      <c r="I112">
        <v>118.68</v>
      </c>
      <c r="J112" s="4">
        <f t="shared" si="24"/>
        <v>0</v>
      </c>
      <c r="K112">
        <v>90.16</v>
      </c>
      <c r="L112" s="4">
        <f t="shared" si="25"/>
        <v>0</v>
      </c>
      <c r="M112" s="4">
        <v>171.4</v>
      </c>
      <c r="N112" s="4">
        <f t="shared" si="26"/>
        <v>0</v>
      </c>
      <c r="O112" s="4">
        <v>74.099999999999994</v>
      </c>
      <c r="P112" s="4">
        <f t="shared" si="27"/>
        <v>0</v>
      </c>
    </row>
    <row r="113" spans="1:16" x14ac:dyDescent="0.25">
      <c r="A113" t="s">
        <v>28</v>
      </c>
      <c r="B113" s="12">
        <v>10.11</v>
      </c>
      <c r="C113" s="3">
        <v>147.11000000000001</v>
      </c>
      <c r="D113" s="4">
        <f t="shared" ref="D113:D144" si="28">IF((($B113/$B$154+C113/D$154)/2*10)&lt;10,1,0)</f>
        <v>0</v>
      </c>
      <c r="E113">
        <v>22.87</v>
      </c>
      <c r="F113" s="4">
        <f t="shared" ref="F113:F144" si="29">IF((($B113/$B$154+E113/F$154)/2*10)&lt;10,1,0)</f>
        <v>0</v>
      </c>
      <c r="G113">
        <v>146.31</v>
      </c>
      <c r="H113" s="4">
        <f t="shared" ref="H113:H144" si="30">IF((($B113/$B$154+G113/H$154)/2*10)&lt;10,1,0)</f>
        <v>0</v>
      </c>
      <c r="I113">
        <v>149.61000000000001</v>
      </c>
      <c r="J113" s="4">
        <f t="shared" ref="J113:J144" si="31">IF((($B113/$B$154+I113/J$154)/2*10)&lt;10,1,0)</f>
        <v>0</v>
      </c>
      <c r="K113">
        <v>143.30000000000001</v>
      </c>
      <c r="L113" s="4">
        <f t="shared" ref="L113:L144" si="32">IF((($B113/$B$154+K113/L$154)/2*10)&lt;10,1,0)</f>
        <v>0</v>
      </c>
      <c r="M113" s="4">
        <v>287.14</v>
      </c>
      <c r="N113" s="4">
        <f t="shared" ref="N113:N144" si="33">IF((($B113/$B$154+M113/N$154)/2*10)&lt;10,1,0)</f>
        <v>1</v>
      </c>
      <c r="O113" s="4">
        <v>93.28</v>
      </c>
      <c r="P113" s="4">
        <f t="shared" ref="P113:P144" si="34">IF((($B113/$B$154+O113/P$154)/2*10)&lt;10,1,0)</f>
        <v>1</v>
      </c>
    </row>
    <row r="114" spans="1:16" x14ac:dyDescent="0.25">
      <c r="A114" t="s">
        <v>29</v>
      </c>
      <c r="B114" s="12">
        <v>12.85</v>
      </c>
      <c r="C114" s="3">
        <v>131.07</v>
      </c>
      <c r="D114" s="4">
        <f t="shared" si="28"/>
        <v>0</v>
      </c>
      <c r="E114">
        <v>17.989999999999998</v>
      </c>
      <c r="F114" s="4">
        <f t="shared" si="29"/>
        <v>0</v>
      </c>
      <c r="G114">
        <v>130.55000000000001</v>
      </c>
      <c r="H114" s="4">
        <f t="shared" si="30"/>
        <v>0</v>
      </c>
      <c r="I114">
        <v>133.69999999999999</v>
      </c>
      <c r="J114" s="4">
        <f t="shared" si="31"/>
        <v>0</v>
      </c>
      <c r="K114">
        <v>125.01</v>
      </c>
      <c r="L114" s="4">
        <f t="shared" si="32"/>
        <v>0</v>
      </c>
      <c r="M114" s="4">
        <v>238.57</v>
      </c>
      <c r="N114" s="4">
        <f t="shared" si="33"/>
        <v>1</v>
      </c>
      <c r="O114" s="4">
        <v>91.96</v>
      </c>
      <c r="P114" s="4">
        <f t="shared" si="34"/>
        <v>1</v>
      </c>
    </row>
    <row r="115" spans="1:16" x14ac:dyDescent="0.25">
      <c r="A115" t="s">
        <v>30</v>
      </c>
      <c r="B115" s="12">
        <v>17.309999999999999</v>
      </c>
      <c r="C115" s="3">
        <v>125.16</v>
      </c>
      <c r="D115" s="4">
        <f t="shared" si="28"/>
        <v>0</v>
      </c>
      <c r="E115">
        <v>22.27</v>
      </c>
      <c r="F115" s="4">
        <f t="shared" si="29"/>
        <v>0</v>
      </c>
      <c r="G115">
        <v>124.79</v>
      </c>
      <c r="H115" s="4">
        <f t="shared" si="30"/>
        <v>0</v>
      </c>
      <c r="I115">
        <v>129.65</v>
      </c>
      <c r="J115" s="4">
        <f t="shared" si="31"/>
        <v>0</v>
      </c>
      <c r="K115">
        <v>92.54</v>
      </c>
      <c r="L115" s="4">
        <f t="shared" si="32"/>
        <v>0</v>
      </c>
      <c r="M115" s="4">
        <v>176.98</v>
      </c>
      <c r="N115" s="4">
        <f t="shared" si="33"/>
        <v>0</v>
      </c>
      <c r="O115" s="4">
        <v>73.63</v>
      </c>
      <c r="P115" s="4">
        <f t="shared" si="34"/>
        <v>0</v>
      </c>
    </row>
    <row r="116" spans="1:16" x14ac:dyDescent="0.25">
      <c r="A116" t="s">
        <v>37</v>
      </c>
      <c r="B116" s="12">
        <v>37.35</v>
      </c>
      <c r="C116" s="3">
        <v>157.51</v>
      </c>
      <c r="D116" s="4">
        <f t="shared" si="28"/>
        <v>0</v>
      </c>
      <c r="E116">
        <v>47.16</v>
      </c>
      <c r="F116" s="4">
        <f t="shared" si="29"/>
        <v>0</v>
      </c>
      <c r="G116">
        <v>155.68</v>
      </c>
      <c r="H116" s="4">
        <f t="shared" si="30"/>
        <v>0</v>
      </c>
      <c r="I116">
        <v>157.19999999999999</v>
      </c>
      <c r="J116" s="4">
        <f t="shared" si="31"/>
        <v>0</v>
      </c>
      <c r="K116">
        <v>71.52</v>
      </c>
      <c r="L116" s="4">
        <f t="shared" si="32"/>
        <v>0</v>
      </c>
      <c r="M116" s="4">
        <v>121.22</v>
      </c>
      <c r="N116" s="4">
        <f t="shared" si="33"/>
        <v>0</v>
      </c>
      <c r="O116" s="4">
        <v>68.7</v>
      </c>
      <c r="P116" s="4">
        <f t="shared" si="34"/>
        <v>0</v>
      </c>
    </row>
    <row r="117" spans="1:16" x14ac:dyDescent="0.25">
      <c r="A117" t="s">
        <v>38</v>
      </c>
      <c r="B117" s="12">
        <v>34.380000000000003</v>
      </c>
      <c r="C117" s="3">
        <v>130.13999999999999</v>
      </c>
      <c r="D117" s="4">
        <f t="shared" si="28"/>
        <v>0</v>
      </c>
      <c r="E117">
        <v>36.549999999999997</v>
      </c>
      <c r="F117" s="4">
        <f t="shared" si="29"/>
        <v>0</v>
      </c>
      <c r="G117">
        <v>129.44</v>
      </c>
      <c r="H117" s="4">
        <f t="shared" si="30"/>
        <v>0</v>
      </c>
      <c r="I117">
        <v>125.43</v>
      </c>
      <c r="J117" s="4">
        <f t="shared" si="31"/>
        <v>0</v>
      </c>
      <c r="K117">
        <v>65.89</v>
      </c>
      <c r="L117" s="4">
        <f t="shared" si="32"/>
        <v>0</v>
      </c>
      <c r="M117" s="4">
        <v>114.25</v>
      </c>
      <c r="N117" s="4">
        <f t="shared" si="33"/>
        <v>0</v>
      </c>
      <c r="O117" s="4">
        <v>61.77</v>
      </c>
      <c r="P117" s="4">
        <f t="shared" si="34"/>
        <v>0</v>
      </c>
    </row>
    <row r="118" spans="1:16" x14ac:dyDescent="0.25">
      <c r="A118" t="s">
        <v>107</v>
      </c>
      <c r="B118" s="12">
        <v>20.96</v>
      </c>
      <c r="C118" s="3">
        <v>119.85</v>
      </c>
      <c r="D118" s="4">
        <f t="shared" si="28"/>
        <v>0</v>
      </c>
      <c r="E118">
        <v>23.97</v>
      </c>
      <c r="F118" s="4">
        <f t="shared" si="29"/>
        <v>0</v>
      </c>
      <c r="G118">
        <v>119.1</v>
      </c>
      <c r="H118" s="4">
        <f t="shared" si="30"/>
        <v>0</v>
      </c>
      <c r="I118">
        <v>122.6</v>
      </c>
      <c r="J118" s="4">
        <f t="shared" si="31"/>
        <v>0</v>
      </c>
      <c r="K118">
        <v>71.13</v>
      </c>
      <c r="L118" s="4">
        <f t="shared" si="32"/>
        <v>0</v>
      </c>
      <c r="M118" s="4">
        <v>121.38</v>
      </c>
      <c r="N118" s="4">
        <f t="shared" si="33"/>
        <v>0</v>
      </c>
      <c r="O118" s="4">
        <v>65.08</v>
      </c>
      <c r="P118" s="4">
        <f t="shared" si="34"/>
        <v>0</v>
      </c>
    </row>
    <row r="119" spans="1:16" x14ac:dyDescent="0.25">
      <c r="A119" s="4" t="s">
        <v>108</v>
      </c>
      <c r="B119" s="12">
        <v>19.41</v>
      </c>
      <c r="C119" s="3">
        <v>77.709999999999994</v>
      </c>
      <c r="D119" s="4">
        <f t="shared" si="28"/>
        <v>0</v>
      </c>
      <c r="E119" s="4">
        <v>12.84</v>
      </c>
      <c r="F119" s="4">
        <f t="shared" si="29"/>
        <v>0</v>
      </c>
      <c r="G119" s="4">
        <v>76.959999999999994</v>
      </c>
      <c r="H119" s="4">
        <f t="shared" si="30"/>
        <v>0</v>
      </c>
      <c r="I119" s="4">
        <v>77.62</v>
      </c>
      <c r="J119" s="4">
        <f t="shared" si="31"/>
        <v>0</v>
      </c>
      <c r="K119" s="4">
        <v>59.7</v>
      </c>
      <c r="L119" s="4">
        <f t="shared" si="32"/>
        <v>0</v>
      </c>
      <c r="M119" s="4">
        <v>106.8</v>
      </c>
      <c r="N119" s="4">
        <f t="shared" si="33"/>
        <v>0</v>
      </c>
      <c r="O119" s="4">
        <v>48.32</v>
      </c>
      <c r="P119" s="4">
        <f t="shared" si="34"/>
        <v>0</v>
      </c>
    </row>
    <row r="120" spans="1:16" x14ac:dyDescent="0.25">
      <c r="A120" t="s">
        <v>109</v>
      </c>
      <c r="B120" s="12">
        <v>22.74</v>
      </c>
      <c r="C120" s="3">
        <v>97.91</v>
      </c>
      <c r="D120" s="4">
        <f t="shared" si="28"/>
        <v>0</v>
      </c>
      <c r="E120">
        <v>13.52</v>
      </c>
      <c r="F120" s="4">
        <f t="shared" si="29"/>
        <v>0</v>
      </c>
      <c r="G120">
        <v>97.2</v>
      </c>
      <c r="H120" s="4">
        <f t="shared" si="30"/>
        <v>0</v>
      </c>
      <c r="I120">
        <v>101.33</v>
      </c>
      <c r="J120" s="4">
        <f t="shared" si="31"/>
        <v>0</v>
      </c>
      <c r="K120">
        <v>71.11</v>
      </c>
      <c r="L120" s="4">
        <f t="shared" si="32"/>
        <v>0</v>
      </c>
      <c r="M120" s="4">
        <v>132.30000000000001</v>
      </c>
      <c r="N120" s="4">
        <f t="shared" si="33"/>
        <v>0</v>
      </c>
      <c r="O120" s="4">
        <v>61.04</v>
      </c>
      <c r="P120" s="4">
        <f t="shared" si="34"/>
        <v>0</v>
      </c>
    </row>
    <row r="121" spans="1:16" x14ac:dyDescent="0.25">
      <c r="A121" t="s">
        <v>126</v>
      </c>
      <c r="B121" s="12">
        <v>26.5</v>
      </c>
      <c r="C121" s="3">
        <v>93.7</v>
      </c>
      <c r="D121" s="4">
        <f t="shared" si="28"/>
        <v>0</v>
      </c>
      <c r="E121">
        <v>28.16</v>
      </c>
      <c r="F121" s="4">
        <f t="shared" si="29"/>
        <v>0</v>
      </c>
      <c r="G121">
        <v>93</v>
      </c>
      <c r="H121" s="4">
        <f t="shared" si="30"/>
        <v>0</v>
      </c>
      <c r="I121">
        <v>96.14</v>
      </c>
      <c r="J121" s="4">
        <f t="shared" si="31"/>
        <v>0</v>
      </c>
      <c r="K121">
        <v>65.849999999999994</v>
      </c>
      <c r="L121" s="4">
        <f t="shared" si="32"/>
        <v>0</v>
      </c>
      <c r="M121" s="4">
        <v>122.45</v>
      </c>
      <c r="N121" s="4">
        <f t="shared" si="33"/>
        <v>0</v>
      </c>
      <c r="O121" s="4">
        <v>53.45</v>
      </c>
      <c r="P121" s="4">
        <f t="shared" si="34"/>
        <v>0</v>
      </c>
    </row>
    <row r="122" spans="1:16" x14ac:dyDescent="0.25">
      <c r="A122" t="s">
        <v>224</v>
      </c>
      <c r="B122" s="12">
        <v>45.06</v>
      </c>
      <c r="C122" s="3">
        <v>77.22</v>
      </c>
      <c r="D122" s="4">
        <f t="shared" si="28"/>
        <v>0</v>
      </c>
      <c r="E122">
        <v>10.9</v>
      </c>
      <c r="F122" s="4">
        <f t="shared" si="29"/>
        <v>0</v>
      </c>
      <c r="G122">
        <v>76.91</v>
      </c>
      <c r="H122" s="4">
        <f t="shared" si="30"/>
        <v>0</v>
      </c>
      <c r="I122">
        <v>79.650000000000006</v>
      </c>
      <c r="J122" s="4">
        <f t="shared" si="31"/>
        <v>0</v>
      </c>
      <c r="K122">
        <v>68.25</v>
      </c>
      <c r="L122" s="4">
        <f t="shared" si="32"/>
        <v>0</v>
      </c>
      <c r="M122" s="4">
        <v>119.15</v>
      </c>
      <c r="N122" s="4">
        <f t="shared" si="33"/>
        <v>0</v>
      </c>
      <c r="O122" s="4">
        <v>56.42</v>
      </c>
      <c r="P122" s="4">
        <f t="shared" si="34"/>
        <v>0</v>
      </c>
    </row>
    <row r="123" spans="1:16" x14ac:dyDescent="0.25">
      <c r="A123" t="s">
        <v>19</v>
      </c>
      <c r="B123" s="12">
        <v>32.19</v>
      </c>
      <c r="C123" s="3">
        <v>98.32</v>
      </c>
      <c r="D123" s="4">
        <f t="shared" si="28"/>
        <v>0</v>
      </c>
      <c r="E123">
        <v>15.34</v>
      </c>
      <c r="F123" s="4">
        <f t="shared" si="29"/>
        <v>0</v>
      </c>
      <c r="G123">
        <v>97.35</v>
      </c>
      <c r="H123" s="4">
        <f t="shared" si="30"/>
        <v>0</v>
      </c>
      <c r="I123">
        <v>99.8</v>
      </c>
      <c r="J123" s="4">
        <f t="shared" si="31"/>
        <v>0</v>
      </c>
      <c r="K123">
        <v>68.12</v>
      </c>
      <c r="L123" s="4">
        <f t="shared" si="32"/>
        <v>0</v>
      </c>
      <c r="M123" s="4">
        <v>128.57</v>
      </c>
      <c r="N123" s="4">
        <f t="shared" si="33"/>
        <v>0</v>
      </c>
      <c r="O123">
        <v>63.22</v>
      </c>
      <c r="P123" s="4">
        <f t="shared" si="34"/>
        <v>0</v>
      </c>
    </row>
    <row r="124" spans="1:16" x14ac:dyDescent="0.25">
      <c r="A124" t="s">
        <v>20</v>
      </c>
      <c r="B124" s="12">
        <v>17.13</v>
      </c>
      <c r="C124" s="3">
        <v>104.88</v>
      </c>
      <c r="D124" s="4">
        <f t="shared" si="28"/>
        <v>0</v>
      </c>
      <c r="E124">
        <v>22.14</v>
      </c>
      <c r="F124" s="4">
        <f t="shared" si="29"/>
        <v>0</v>
      </c>
      <c r="G124">
        <v>104.08</v>
      </c>
      <c r="H124" s="4">
        <f t="shared" si="30"/>
        <v>0</v>
      </c>
      <c r="I124">
        <v>106.4</v>
      </c>
      <c r="J124" s="4">
        <f t="shared" si="31"/>
        <v>0</v>
      </c>
      <c r="K124">
        <v>77.5</v>
      </c>
      <c r="L124" s="4">
        <f t="shared" si="32"/>
        <v>0</v>
      </c>
      <c r="M124" s="4">
        <v>141.31</v>
      </c>
      <c r="N124" s="4">
        <f t="shared" si="33"/>
        <v>0</v>
      </c>
      <c r="O124">
        <v>59.03</v>
      </c>
      <c r="P124" s="4">
        <f t="shared" si="34"/>
        <v>0</v>
      </c>
    </row>
    <row r="125" spans="1:16" x14ac:dyDescent="0.25">
      <c r="A125" t="s">
        <v>21</v>
      </c>
      <c r="B125" s="12">
        <v>32.31</v>
      </c>
      <c r="C125" s="3">
        <v>121.17</v>
      </c>
      <c r="D125" s="4">
        <f t="shared" si="28"/>
        <v>0</v>
      </c>
      <c r="E125">
        <v>32.81</v>
      </c>
      <c r="F125" s="4">
        <f t="shared" si="29"/>
        <v>0</v>
      </c>
      <c r="G125">
        <v>119.82</v>
      </c>
      <c r="H125" s="4">
        <f t="shared" si="30"/>
        <v>0</v>
      </c>
      <c r="I125">
        <v>125.12</v>
      </c>
      <c r="J125" s="4">
        <f t="shared" si="31"/>
        <v>0</v>
      </c>
      <c r="K125">
        <v>71.430000000000007</v>
      </c>
      <c r="L125" s="4">
        <f t="shared" si="32"/>
        <v>0</v>
      </c>
      <c r="M125" s="4">
        <v>125.38</v>
      </c>
      <c r="N125" s="4">
        <f t="shared" si="33"/>
        <v>0</v>
      </c>
      <c r="O125" s="4">
        <v>67.27</v>
      </c>
      <c r="P125" s="4">
        <f t="shared" si="34"/>
        <v>0</v>
      </c>
    </row>
    <row r="126" spans="1:16" x14ac:dyDescent="0.25">
      <c r="A126" t="s">
        <v>22</v>
      </c>
      <c r="B126" s="12">
        <v>33.9</v>
      </c>
      <c r="C126" s="3">
        <v>97.76</v>
      </c>
      <c r="D126" s="4">
        <f t="shared" si="28"/>
        <v>0</v>
      </c>
      <c r="E126">
        <v>21.46</v>
      </c>
      <c r="F126" s="4">
        <f t="shared" si="29"/>
        <v>0</v>
      </c>
      <c r="G126">
        <v>96.89</v>
      </c>
      <c r="H126" s="4">
        <f t="shared" si="30"/>
        <v>0</v>
      </c>
      <c r="I126">
        <v>99.27</v>
      </c>
      <c r="J126" s="4">
        <f t="shared" si="31"/>
        <v>0</v>
      </c>
      <c r="K126">
        <v>56.6</v>
      </c>
      <c r="L126" s="4">
        <f t="shared" si="32"/>
        <v>0</v>
      </c>
      <c r="M126" s="4">
        <v>100.63</v>
      </c>
      <c r="N126" s="4">
        <f t="shared" si="33"/>
        <v>0</v>
      </c>
      <c r="O126" s="4">
        <v>50.25</v>
      </c>
      <c r="P126" s="4">
        <f t="shared" si="34"/>
        <v>0</v>
      </c>
    </row>
    <row r="127" spans="1:16" x14ac:dyDescent="0.25">
      <c r="A127" t="s">
        <v>23</v>
      </c>
      <c r="B127" s="12">
        <v>23.79</v>
      </c>
      <c r="C127" s="3">
        <v>97.31</v>
      </c>
      <c r="D127" s="4">
        <f t="shared" si="28"/>
        <v>0</v>
      </c>
      <c r="E127">
        <v>19.71</v>
      </c>
      <c r="F127" s="4">
        <f t="shared" si="29"/>
        <v>0</v>
      </c>
      <c r="G127">
        <v>95.91</v>
      </c>
      <c r="H127" s="4">
        <f t="shared" si="30"/>
        <v>0</v>
      </c>
      <c r="I127">
        <v>100.54</v>
      </c>
      <c r="J127" s="4">
        <f t="shared" si="31"/>
        <v>0</v>
      </c>
      <c r="K127">
        <v>67.400000000000006</v>
      </c>
      <c r="L127" s="4">
        <f t="shared" si="32"/>
        <v>0</v>
      </c>
      <c r="M127" s="4">
        <v>122.46</v>
      </c>
      <c r="N127" s="4">
        <f t="shared" si="33"/>
        <v>0</v>
      </c>
      <c r="O127" s="4">
        <v>53.21</v>
      </c>
      <c r="P127" s="4">
        <f t="shared" si="34"/>
        <v>0</v>
      </c>
    </row>
    <row r="128" spans="1:16" x14ac:dyDescent="0.25">
      <c r="A128" t="s">
        <v>24</v>
      </c>
      <c r="B128" s="12">
        <v>39.06</v>
      </c>
      <c r="C128" s="3">
        <v>89.18</v>
      </c>
      <c r="D128" s="4">
        <f t="shared" si="28"/>
        <v>0</v>
      </c>
      <c r="E128">
        <v>16.04</v>
      </c>
      <c r="F128" s="4">
        <f t="shared" si="29"/>
        <v>0</v>
      </c>
      <c r="G128">
        <v>88.32</v>
      </c>
      <c r="H128" s="4">
        <f t="shared" si="30"/>
        <v>0</v>
      </c>
      <c r="I128">
        <v>90.88</v>
      </c>
      <c r="J128" s="4">
        <f t="shared" si="31"/>
        <v>0</v>
      </c>
      <c r="K128">
        <v>63.89</v>
      </c>
      <c r="L128" s="4">
        <f t="shared" si="32"/>
        <v>0</v>
      </c>
      <c r="M128" s="4">
        <v>113.39</v>
      </c>
      <c r="N128" s="4">
        <f t="shared" si="33"/>
        <v>0</v>
      </c>
      <c r="O128" s="4">
        <v>49.04</v>
      </c>
      <c r="P128" s="4">
        <f t="shared" si="34"/>
        <v>0</v>
      </c>
    </row>
    <row r="129" spans="1:16" x14ac:dyDescent="0.25">
      <c r="A129" t="s">
        <v>25</v>
      </c>
      <c r="B129" s="12">
        <v>36.11</v>
      </c>
      <c r="C129" s="3">
        <v>100.36</v>
      </c>
      <c r="D129" s="4">
        <f t="shared" si="28"/>
        <v>0</v>
      </c>
      <c r="E129">
        <v>17.53</v>
      </c>
      <c r="F129" s="4">
        <f t="shared" si="29"/>
        <v>0</v>
      </c>
      <c r="G129">
        <v>99.09</v>
      </c>
      <c r="H129" s="4">
        <f t="shared" si="30"/>
        <v>0</v>
      </c>
      <c r="I129">
        <v>102.73</v>
      </c>
      <c r="J129" s="4">
        <f t="shared" si="31"/>
        <v>0</v>
      </c>
      <c r="K129">
        <v>56.36</v>
      </c>
      <c r="L129" s="4">
        <f t="shared" si="32"/>
        <v>0</v>
      </c>
      <c r="M129" s="4">
        <v>99.67</v>
      </c>
      <c r="N129" s="4">
        <f t="shared" si="33"/>
        <v>0</v>
      </c>
      <c r="O129" s="4">
        <v>52.47</v>
      </c>
      <c r="P129" s="4">
        <f t="shared" si="34"/>
        <v>0</v>
      </c>
    </row>
    <row r="130" spans="1:16" x14ac:dyDescent="0.25">
      <c r="A130" t="s">
        <v>26</v>
      </c>
      <c r="B130" s="12">
        <v>23.41</v>
      </c>
      <c r="C130" s="3">
        <v>84.94</v>
      </c>
      <c r="D130" s="4">
        <f t="shared" si="28"/>
        <v>0</v>
      </c>
      <c r="E130">
        <v>11.89</v>
      </c>
      <c r="F130" s="4">
        <f t="shared" si="29"/>
        <v>0</v>
      </c>
      <c r="G130">
        <v>84</v>
      </c>
      <c r="H130" s="4">
        <f t="shared" si="30"/>
        <v>0</v>
      </c>
      <c r="I130">
        <v>88.07</v>
      </c>
      <c r="J130" s="4">
        <f t="shared" si="31"/>
        <v>0</v>
      </c>
      <c r="K130">
        <v>54.24</v>
      </c>
      <c r="L130" s="4">
        <f t="shared" si="32"/>
        <v>0</v>
      </c>
      <c r="M130" s="4">
        <v>95.25</v>
      </c>
      <c r="N130" s="4">
        <f t="shared" si="33"/>
        <v>0</v>
      </c>
      <c r="O130" s="4">
        <v>50.39</v>
      </c>
      <c r="P130" s="4">
        <f t="shared" si="34"/>
        <v>0</v>
      </c>
    </row>
    <row r="131" spans="1:16" x14ac:dyDescent="0.25">
      <c r="A131" t="s">
        <v>27</v>
      </c>
      <c r="B131" s="12">
        <v>24.98</v>
      </c>
      <c r="C131" s="3">
        <v>105.62</v>
      </c>
      <c r="D131" s="4">
        <f t="shared" si="28"/>
        <v>0</v>
      </c>
      <c r="E131">
        <v>21.47</v>
      </c>
      <c r="F131" s="4">
        <f t="shared" si="29"/>
        <v>0</v>
      </c>
      <c r="G131">
        <v>103.9</v>
      </c>
      <c r="H131" s="4">
        <f t="shared" si="30"/>
        <v>0</v>
      </c>
      <c r="I131">
        <v>110.04</v>
      </c>
      <c r="J131" s="4">
        <f t="shared" si="31"/>
        <v>0</v>
      </c>
      <c r="K131">
        <v>58.29</v>
      </c>
      <c r="L131" s="4">
        <f t="shared" si="32"/>
        <v>0</v>
      </c>
      <c r="M131" s="4">
        <v>100.34</v>
      </c>
      <c r="N131" s="4">
        <f t="shared" si="33"/>
        <v>0</v>
      </c>
      <c r="O131" s="4">
        <v>52.96</v>
      </c>
      <c r="P131" s="4">
        <f t="shared" si="34"/>
        <v>0</v>
      </c>
    </row>
    <row r="132" spans="1:16" x14ac:dyDescent="0.25">
      <c r="A132" t="s">
        <v>94</v>
      </c>
      <c r="B132" s="12">
        <v>37.5</v>
      </c>
      <c r="C132" s="3">
        <v>97.47</v>
      </c>
      <c r="D132" s="4">
        <f t="shared" si="28"/>
        <v>0</v>
      </c>
      <c r="E132">
        <v>18.14</v>
      </c>
      <c r="F132" s="4">
        <f t="shared" si="29"/>
        <v>0</v>
      </c>
      <c r="G132">
        <v>96.24</v>
      </c>
      <c r="H132" s="4">
        <f t="shared" si="30"/>
        <v>0</v>
      </c>
      <c r="I132">
        <v>99.55</v>
      </c>
      <c r="J132" s="4">
        <f t="shared" si="31"/>
        <v>0</v>
      </c>
      <c r="K132">
        <v>70.489999999999995</v>
      </c>
      <c r="L132" s="4">
        <f t="shared" si="32"/>
        <v>0</v>
      </c>
      <c r="M132" s="4">
        <v>121.32</v>
      </c>
      <c r="N132" s="4">
        <f t="shared" si="33"/>
        <v>0</v>
      </c>
      <c r="O132" s="4">
        <v>60.93</v>
      </c>
      <c r="P132" s="4">
        <f t="shared" si="34"/>
        <v>0</v>
      </c>
    </row>
    <row r="133" spans="1:16" x14ac:dyDescent="0.25">
      <c r="A133" t="s">
        <v>95</v>
      </c>
      <c r="B133" s="12">
        <v>31.76</v>
      </c>
      <c r="C133" s="3">
        <v>89.13</v>
      </c>
      <c r="D133" s="4">
        <f t="shared" si="28"/>
        <v>0</v>
      </c>
      <c r="E133">
        <v>14.79</v>
      </c>
      <c r="F133" s="4">
        <f t="shared" si="29"/>
        <v>0</v>
      </c>
      <c r="G133">
        <v>88.35</v>
      </c>
      <c r="H133" s="4">
        <f t="shared" si="30"/>
        <v>0</v>
      </c>
      <c r="I133">
        <v>93.26</v>
      </c>
      <c r="J133" s="4">
        <f t="shared" si="31"/>
        <v>0</v>
      </c>
      <c r="K133">
        <v>59.1</v>
      </c>
      <c r="L133" s="4">
        <f t="shared" si="32"/>
        <v>0</v>
      </c>
      <c r="M133" s="4">
        <v>102.96</v>
      </c>
      <c r="N133" s="4">
        <f t="shared" si="33"/>
        <v>0</v>
      </c>
      <c r="O133" s="4">
        <v>50.04</v>
      </c>
      <c r="P133" s="4">
        <f t="shared" si="34"/>
        <v>0</v>
      </c>
    </row>
    <row r="134" spans="1:16" x14ac:dyDescent="0.25">
      <c r="A134" t="s">
        <v>96</v>
      </c>
      <c r="B134" s="12">
        <v>36.08</v>
      </c>
      <c r="C134" s="3">
        <v>88.43</v>
      </c>
      <c r="D134" s="4">
        <f t="shared" si="28"/>
        <v>0</v>
      </c>
      <c r="E134">
        <v>14.75</v>
      </c>
      <c r="F134" s="4">
        <f t="shared" si="29"/>
        <v>0</v>
      </c>
      <c r="G134">
        <v>87.19</v>
      </c>
      <c r="H134" s="4">
        <f t="shared" si="30"/>
        <v>0</v>
      </c>
      <c r="I134">
        <v>91.97</v>
      </c>
      <c r="J134" s="4">
        <f t="shared" si="31"/>
        <v>0</v>
      </c>
      <c r="K134">
        <v>61.51</v>
      </c>
      <c r="L134" s="4">
        <f t="shared" si="32"/>
        <v>0</v>
      </c>
      <c r="M134" s="4">
        <v>109.64</v>
      </c>
      <c r="N134" s="4">
        <f t="shared" si="33"/>
        <v>0</v>
      </c>
      <c r="O134" s="4">
        <v>53.26</v>
      </c>
      <c r="P134" s="4">
        <f t="shared" si="34"/>
        <v>0</v>
      </c>
    </row>
    <row r="135" spans="1:16" x14ac:dyDescent="0.25">
      <c r="A135" t="s">
        <v>190</v>
      </c>
      <c r="B135" s="12">
        <v>30.91</v>
      </c>
      <c r="C135" s="3">
        <v>107.03</v>
      </c>
      <c r="D135" s="4">
        <f t="shared" si="28"/>
        <v>0</v>
      </c>
      <c r="E135">
        <v>23.53</v>
      </c>
      <c r="F135" s="4">
        <f t="shared" si="29"/>
        <v>0</v>
      </c>
      <c r="G135">
        <v>105.78</v>
      </c>
      <c r="H135" s="4">
        <f t="shared" si="30"/>
        <v>0</v>
      </c>
      <c r="I135">
        <v>110.39</v>
      </c>
      <c r="J135" s="4">
        <f t="shared" si="31"/>
        <v>0</v>
      </c>
      <c r="K135">
        <v>70.28</v>
      </c>
      <c r="L135" s="4">
        <f t="shared" si="32"/>
        <v>0</v>
      </c>
      <c r="M135" s="4">
        <v>127.97</v>
      </c>
      <c r="N135" s="4">
        <f t="shared" si="33"/>
        <v>0</v>
      </c>
      <c r="O135" s="4">
        <v>53.97</v>
      </c>
      <c r="P135" s="4">
        <f t="shared" si="34"/>
        <v>0</v>
      </c>
    </row>
    <row r="136" spans="1:16" x14ac:dyDescent="0.25">
      <c r="A136" t="s">
        <v>191</v>
      </c>
      <c r="B136" s="12">
        <v>29.44</v>
      </c>
      <c r="C136" s="3">
        <v>90.44</v>
      </c>
      <c r="D136" s="4">
        <f t="shared" si="28"/>
        <v>0</v>
      </c>
      <c r="E136">
        <v>15.84</v>
      </c>
      <c r="F136" s="4">
        <f t="shared" si="29"/>
        <v>0</v>
      </c>
      <c r="G136">
        <v>89.65</v>
      </c>
      <c r="H136" s="4">
        <f t="shared" si="30"/>
        <v>0</v>
      </c>
      <c r="I136">
        <v>93.23</v>
      </c>
      <c r="J136" s="4">
        <f t="shared" si="31"/>
        <v>0</v>
      </c>
      <c r="K136">
        <v>66.290000000000006</v>
      </c>
      <c r="L136" s="4">
        <f t="shared" si="32"/>
        <v>0</v>
      </c>
      <c r="M136" s="4">
        <v>122.87</v>
      </c>
      <c r="N136" s="4">
        <f t="shared" si="33"/>
        <v>0</v>
      </c>
      <c r="O136" s="4">
        <v>51.51</v>
      </c>
      <c r="P136" s="4">
        <f t="shared" si="34"/>
        <v>0</v>
      </c>
    </row>
    <row r="137" spans="1:16" x14ac:dyDescent="0.25">
      <c r="A137" t="s">
        <v>192</v>
      </c>
      <c r="B137" s="12">
        <v>32</v>
      </c>
      <c r="C137" s="3">
        <v>121.33</v>
      </c>
      <c r="D137" s="4">
        <f t="shared" si="28"/>
        <v>0</v>
      </c>
      <c r="E137">
        <v>28.65</v>
      </c>
      <c r="F137" s="4">
        <f t="shared" si="29"/>
        <v>0</v>
      </c>
      <c r="G137">
        <v>119.56</v>
      </c>
      <c r="H137" s="4">
        <f t="shared" si="30"/>
        <v>0</v>
      </c>
      <c r="I137">
        <v>124.25</v>
      </c>
      <c r="J137" s="4">
        <f t="shared" si="31"/>
        <v>0</v>
      </c>
      <c r="K137">
        <v>65.48</v>
      </c>
      <c r="L137" s="4">
        <f t="shared" si="32"/>
        <v>0</v>
      </c>
      <c r="M137" s="4">
        <v>116.69</v>
      </c>
      <c r="N137" s="4">
        <f t="shared" si="33"/>
        <v>0</v>
      </c>
      <c r="O137" s="4">
        <v>54.99</v>
      </c>
      <c r="P137" s="4">
        <f t="shared" si="34"/>
        <v>0</v>
      </c>
    </row>
    <row r="138" spans="1:16" x14ac:dyDescent="0.25">
      <c r="A138" t="s">
        <v>193</v>
      </c>
      <c r="B138" s="12">
        <v>27.82</v>
      </c>
      <c r="C138" s="3">
        <v>79.56</v>
      </c>
      <c r="D138" s="4">
        <f t="shared" si="28"/>
        <v>0</v>
      </c>
      <c r="E138">
        <v>14.22</v>
      </c>
      <c r="F138" s="4">
        <f t="shared" si="29"/>
        <v>0</v>
      </c>
      <c r="G138">
        <v>78.87</v>
      </c>
      <c r="H138" s="4">
        <f t="shared" si="30"/>
        <v>0</v>
      </c>
      <c r="I138">
        <v>81.599999999999994</v>
      </c>
      <c r="J138" s="4">
        <f t="shared" si="31"/>
        <v>0</v>
      </c>
      <c r="K138">
        <v>54.18</v>
      </c>
      <c r="L138" s="4">
        <f t="shared" si="32"/>
        <v>0</v>
      </c>
      <c r="M138" s="4">
        <v>96.92</v>
      </c>
      <c r="N138" s="4">
        <f t="shared" si="33"/>
        <v>0</v>
      </c>
      <c r="O138" s="4">
        <v>45.92</v>
      </c>
      <c r="P138" s="4">
        <f t="shared" si="34"/>
        <v>0</v>
      </c>
    </row>
    <row r="139" spans="1:16" x14ac:dyDescent="0.25">
      <c r="A139" t="s">
        <v>194</v>
      </c>
      <c r="B139" s="12">
        <v>60.63</v>
      </c>
      <c r="C139" s="3">
        <v>79.34</v>
      </c>
      <c r="D139" s="4">
        <f t="shared" si="28"/>
        <v>0</v>
      </c>
      <c r="E139">
        <v>14.07</v>
      </c>
      <c r="F139" s="4">
        <f t="shared" si="29"/>
        <v>0</v>
      </c>
      <c r="G139">
        <v>78.540000000000006</v>
      </c>
      <c r="H139" s="4">
        <f t="shared" si="30"/>
        <v>0</v>
      </c>
      <c r="I139">
        <v>89.84</v>
      </c>
      <c r="J139" s="4">
        <f t="shared" si="31"/>
        <v>0</v>
      </c>
      <c r="K139">
        <v>78.150000000000006</v>
      </c>
      <c r="L139" s="4">
        <f t="shared" si="32"/>
        <v>0</v>
      </c>
      <c r="M139" s="4">
        <v>132.63</v>
      </c>
      <c r="N139" s="4">
        <f t="shared" si="33"/>
        <v>0</v>
      </c>
      <c r="O139" s="4">
        <v>72.739999999999995</v>
      </c>
      <c r="P139" s="4">
        <f t="shared" si="34"/>
        <v>0</v>
      </c>
    </row>
    <row r="140" spans="1:16" x14ac:dyDescent="0.25">
      <c r="A140" t="s">
        <v>195</v>
      </c>
      <c r="B140" s="12">
        <v>31.37</v>
      </c>
      <c r="C140" s="3">
        <v>69.56</v>
      </c>
      <c r="D140" s="4">
        <f t="shared" si="28"/>
        <v>0</v>
      </c>
      <c r="E140">
        <v>10.66</v>
      </c>
      <c r="F140" s="4">
        <f t="shared" si="29"/>
        <v>0</v>
      </c>
      <c r="G140">
        <v>68.91</v>
      </c>
      <c r="H140" s="4">
        <f t="shared" si="30"/>
        <v>0</v>
      </c>
      <c r="I140">
        <v>71.86</v>
      </c>
      <c r="J140" s="4">
        <f t="shared" si="31"/>
        <v>0</v>
      </c>
      <c r="K140">
        <v>47.89</v>
      </c>
      <c r="L140" s="4">
        <f t="shared" si="32"/>
        <v>0</v>
      </c>
      <c r="M140" s="4">
        <v>85.89</v>
      </c>
      <c r="N140" s="4">
        <f t="shared" si="33"/>
        <v>0</v>
      </c>
      <c r="O140" s="12">
        <v>42.8</v>
      </c>
      <c r="P140" s="4">
        <f t="shared" si="34"/>
        <v>0</v>
      </c>
    </row>
    <row r="141" spans="1:16" x14ac:dyDescent="0.25">
      <c r="A141" t="s">
        <v>196</v>
      </c>
      <c r="B141" s="12">
        <v>45.35</v>
      </c>
      <c r="C141" s="3">
        <v>86.47</v>
      </c>
      <c r="D141" s="4">
        <f t="shared" si="28"/>
        <v>0</v>
      </c>
      <c r="E141">
        <v>16.829999999999998</v>
      </c>
      <c r="F141" s="4">
        <f t="shared" si="29"/>
        <v>0</v>
      </c>
      <c r="G141">
        <v>85.89</v>
      </c>
      <c r="H141" s="4">
        <f t="shared" si="30"/>
        <v>0</v>
      </c>
      <c r="I141">
        <v>90.35</v>
      </c>
      <c r="J141" s="4">
        <f t="shared" si="31"/>
        <v>0</v>
      </c>
      <c r="K141">
        <v>62.99</v>
      </c>
      <c r="L141" s="4">
        <f t="shared" si="32"/>
        <v>0</v>
      </c>
      <c r="M141" s="4">
        <v>108.94</v>
      </c>
      <c r="N141" s="4">
        <f t="shared" si="33"/>
        <v>0</v>
      </c>
      <c r="O141" s="12">
        <v>46.73</v>
      </c>
      <c r="P141" s="4">
        <f t="shared" si="34"/>
        <v>0</v>
      </c>
    </row>
    <row r="142" spans="1:16" x14ac:dyDescent="0.25">
      <c r="A142" t="s">
        <v>211</v>
      </c>
      <c r="B142" s="12">
        <v>65.239999999999995</v>
      </c>
      <c r="C142" s="3">
        <v>72.88</v>
      </c>
      <c r="D142" s="4">
        <f t="shared" si="28"/>
        <v>0</v>
      </c>
      <c r="E142">
        <v>19.04</v>
      </c>
      <c r="F142" s="4">
        <f t="shared" si="29"/>
        <v>0</v>
      </c>
      <c r="G142">
        <v>70.48</v>
      </c>
      <c r="H142" s="4">
        <f t="shared" si="30"/>
        <v>0</v>
      </c>
      <c r="I142">
        <v>78.98</v>
      </c>
      <c r="J142" s="4">
        <f t="shared" si="31"/>
        <v>0</v>
      </c>
      <c r="K142">
        <v>122.05</v>
      </c>
      <c r="L142" s="4">
        <f t="shared" si="32"/>
        <v>0</v>
      </c>
      <c r="M142" s="4">
        <v>203.79</v>
      </c>
      <c r="N142" s="4">
        <f t="shared" si="33"/>
        <v>0</v>
      </c>
      <c r="O142" s="12">
        <v>125.92</v>
      </c>
      <c r="P142" s="4">
        <f t="shared" si="34"/>
        <v>0</v>
      </c>
    </row>
    <row r="143" spans="1:16" x14ac:dyDescent="0.25">
      <c r="A143" t="s">
        <v>197</v>
      </c>
      <c r="B143" s="12">
        <v>24.03</v>
      </c>
      <c r="C143" s="3">
        <v>85.71</v>
      </c>
      <c r="D143" s="4">
        <f t="shared" si="28"/>
        <v>0</v>
      </c>
      <c r="E143">
        <v>13.51</v>
      </c>
      <c r="F143" s="4">
        <f t="shared" si="29"/>
        <v>0</v>
      </c>
      <c r="G143">
        <v>84.56</v>
      </c>
      <c r="H143" s="4">
        <f t="shared" si="30"/>
        <v>0</v>
      </c>
      <c r="I143">
        <v>89.11</v>
      </c>
      <c r="J143" s="4">
        <f t="shared" si="31"/>
        <v>0</v>
      </c>
      <c r="K143">
        <v>53.71</v>
      </c>
      <c r="L143" s="4">
        <f t="shared" si="32"/>
        <v>0</v>
      </c>
      <c r="M143" s="4">
        <v>94.14</v>
      </c>
      <c r="N143" s="4">
        <f t="shared" si="33"/>
        <v>0</v>
      </c>
      <c r="O143" s="12">
        <v>45.25</v>
      </c>
      <c r="P143" s="4">
        <f t="shared" si="34"/>
        <v>0</v>
      </c>
    </row>
    <row r="144" spans="1:16" x14ac:dyDescent="0.25">
      <c r="A144" t="s">
        <v>198</v>
      </c>
      <c r="B144" s="12">
        <v>28.96</v>
      </c>
      <c r="C144" s="3">
        <v>85</v>
      </c>
      <c r="D144" s="4">
        <f t="shared" si="28"/>
        <v>0</v>
      </c>
      <c r="E144">
        <v>13.46</v>
      </c>
      <c r="F144" s="4">
        <f t="shared" si="29"/>
        <v>0</v>
      </c>
      <c r="G144">
        <v>84.2</v>
      </c>
      <c r="H144" s="4">
        <f t="shared" si="30"/>
        <v>0</v>
      </c>
      <c r="I144">
        <v>91.37</v>
      </c>
      <c r="J144" s="4">
        <f t="shared" si="31"/>
        <v>0</v>
      </c>
      <c r="K144">
        <v>59.58</v>
      </c>
      <c r="L144" s="4">
        <f t="shared" si="32"/>
        <v>0</v>
      </c>
      <c r="M144" s="4">
        <v>107.64</v>
      </c>
      <c r="N144" s="4">
        <f t="shared" si="33"/>
        <v>0</v>
      </c>
      <c r="O144" s="12">
        <v>52.34</v>
      </c>
      <c r="P144" s="4">
        <f t="shared" si="34"/>
        <v>0</v>
      </c>
    </row>
    <row r="145" spans="1:16" x14ac:dyDescent="0.25">
      <c r="A145" t="s">
        <v>199</v>
      </c>
      <c r="B145" s="12">
        <v>22.04</v>
      </c>
      <c r="C145" s="3">
        <v>84.13</v>
      </c>
      <c r="D145" s="4">
        <f t="shared" ref="D145:D151" si="35">IF((($B145/$B$154+C145/D$154)/2*10)&lt;10,1,0)</f>
        <v>0</v>
      </c>
      <c r="E145">
        <v>12.87</v>
      </c>
      <c r="F145" s="4">
        <f t="shared" ref="F145:F151" si="36">IF((($B145/$B$154+E145/F$154)/2*10)&lt;10,1,0)</f>
        <v>0</v>
      </c>
      <c r="G145">
        <v>83.25</v>
      </c>
      <c r="H145" s="4">
        <f t="shared" ref="H145:H151" si="37">IF((($B145/$B$154+G145/H$154)/2*10)&lt;10,1,0)</f>
        <v>0</v>
      </c>
      <c r="I145">
        <v>86.61</v>
      </c>
      <c r="J145" s="4">
        <f t="shared" ref="J145:J151" si="38">IF((($B145/$B$154+I145/J$154)/2*10)&lt;10,1,0)</f>
        <v>0</v>
      </c>
      <c r="K145">
        <v>53.61</v>
      </c>
      <c r="L145" s="4">
        <f t="shared" ref="L145:L151" si="39">IF((($B145/$B$154+K145/L$154)/2*10)&lt;10,1,0)</f>
        <v>0</v>
      </c>
      <c r="M145" s="4">
        <v>96.58</v>
      </c>
      <c r="N145" s="4">
        <f t="shared" ref="N145:N151" si="40">IF((($B145/$B$154+M145/N$154)/2*10)&lt;10,1,0)</f>
        <v>0</v>
      </c>
      <c r="O145" s="12">
        <v>45.58</v>
      </c>
      <c r="P145" s="4">
        <f t="shared" ref="P145:P151" si="41">IF((($B145/$B$154+O145/P$154)/2*10)&lt;10,1,0)</f>
        <v>0</v>
      </c>
    </row>
    <row r="146" spans="1:16" x14ac:dyDescent="0.25">
      <c r="A146" t="s">
        <v>200</v>
      </c>
      <c r="B146" s="12">
        <v>51.95</v>
      </c>
      <c r="C146" s="3">
        <v>57.93</v>
      </c>
      <c r="D146" s="4">
        <f t="shared" si="35"/>
        <v>0</v>
      </c>
      <c r="E146">
        <v>7.47</v>
      </c>
      <c r="F146" s="4">
        <f t="shared" si="36"/>
        <v>0</v>
      </c>
      <c r="G146">
        <v>57.43</v>
      </c>
      <c r="H146" s="4">
        <f t="shared" si="37"/>
        <v>0</v>
      </c>
      <c r="I146">
        <v>61.9</v>
      </c>
      <c r="J146" s="4">
        <f t="shared" si="38"/>
        <v>0</v>
      </c>
      <c r="K146">
        <v>33.68</v>
      </c>
      <c r="L146" s="4">
        <f t="shared" si="39"/>
        <v>0</v>
      </c>
      <c r="M146" s="4">
        <v>57.55</v>
      </c>
      <c r="N146" s="4">
        <f t="shared" si="40"/>
        <v>0</v>
      </c>
      <c r="O146" s="12">
        <v>31.57</v>
      </c>
      <c r="P146" s="4">
        <f t="shared" si="41"/>
        <v>0</v>
      </c>
    </row>
    <row r="147" spans="1:16" x14ac:dyDescent="0.25">
      <c r="A147" t="s">
        <v>201</v>
      </c>
      <c r="B147" s="12">
        <v>69.290000000000006</v>
      </c>
      <c r="C147" s="3">
        <v>80.31</v>
      </c>
      <c r="D147" s="4">
        <f t="shared" si="35"/>
        <v>0</v>
      </c>
      <c r="E147">
        <v>13.5</v>
      </c>
      <c r="F147" s="4">
        <f t="shared" si="36"/>
        <v>0</v>
      </c>
      <c r="G147">
        <v>79.11</v>
      </c>
      <c r="H147" s="4">
        <f t="shared" si="37"/>
        <v>0</v>
      </c>
      <c r="I147">
        <v>82.34</v>
      </c>
      <c r="J147" s="4">
        <f t="shared" si="38"/>
        <v>0</v>
      </c>
      <c r="K147">
        <v>36.700000000000003</v>
      </c>
      <c r="L147" s="4">
        <f t="shared" si="39"/>
        <v>0</v>
      </c>
      <c r="M147" s="4">
        <v>64.23</v>
      </c>
      <c r="N147" s="4">
        <f t="shared" si="40"/>
        <v>0</v>
      </c>
      <c r="O147" s="12">
        <v>34.22</v>
      </c>
      <c r="P147" s="4">
        <f t="shared" si="41"/>
        <v>0</v>
      </c>
    </row>
    <row r="148" spans="1:16" x14ac:dyDescent="0.25">
      <c r="A148" t="s">
        <v>202</v>
      </c>
      <c r="B148" s="12">
        <v>65.19</v>
      </c>
      <c r="C148" s="3">
        <v>63.74</v>
      </c>
      <c r="D148" s="4">
        <f t="shared" si="35"/>
        <v>0</v>
      </c>
      <c r="E148">
        <v>8.4700000000000006</v>
      </c>
      <c r="F148" s="4">
        <f t="shared" si="36"/>
        <v>0</v>
      </c>
      <c r="G148">
        <v>63.14</v>
      </c>
      <c r="H148" s="4">
        <f t="shared" si="37"/>
        <v>0</v>
      </c>
      <c r="I148">
        <v>65.84</v>
      </c>
      <c r="J148" s="4">
        <f t="shared" si="38"/>
        <v>0</v>
      </c>
      <c r="K148">
        <v>31.39</v>
      </c>
      <c r="L148" s="4">
        <f t="shared" si="39"/>
        <v>0</v>
      </c>
      <c r="M148" s="4">
        <v>52.96</v>
      </c>
      <c r="N148" s="4">
        <f t="shared" si="40"/>
        <v>0</v>
      </c>
      <c r="O148" s="12">
        <v>29.67</v>
      </c>
      <c r="P148" s="4">
        <f t="shared" si="41"/>
        <v>0</v>
      </c>
    </row>
    <row r="149" spans="1:16" x14ac:dyDescent="0.25">
      <c r="A149" t="s">
        <v>203</v>
      </c>
      <c r="B149" s="12">
        <v>47.31</v>
      </c>
      <c r="C149" s="3">
        <v>81.39</v>
      </c>
      <c r="D149" s="4">
        <f t="shared" si="35"/>
        <v>0</v>
      </c>
      <c r="E149">
        <v>14.77</v>
      </c>
      <c r="F149" s="4">
        <f t="shared" si="36"/>
        <v>0</v>
      </c>
      <c r="G149">
        <v>79.48</v>
      </c>
      <c r="H149" s="4">
        <f t="shared" si="37"/>
        <v>0</v>
      </c>
      <c r="I149">
        <v>83.32</v>
      </c>
      <c r="J149" s="4">
        <f t="shared" si="38"/>
        <v>0</v>
      </c>
      <c r="K149">
        <v>53.34</v>
      </c>
      <c r="L149" s="4">
        <f t="shared" si="39"/>
        <v>0</v>
      </c>
      <c r="M149" s="4">
        <v>104.93</v>
      </c>
      <c r="N149" s="4">
        <f t="shared" si="40"/>
        <v>0</v>
      </c>
      <c r="O149" s="12">
        <v>25.97</v>
      </c>
      <c r="P149" s="4">
        <f t="shared" si="41"/>
        <v>0</v>
      </c>
    </row>
    <row r="150" spans="1:16" x14ac:dyDescent="0.25">
      <c r="A150" t="s">
        <v>208</v>
      </c>
      <c r="B150" s="12">
        <v>66.44</v>
      </c>
      <c r="C150" s="3">
        <v>73.53</v>
      </c>
      <c r="D150" s="4">
        <f t="shared" si="35"/>
        <v>0</v>
      </c>
      <c r="E150">
        <v>10.220000000000001</v>
      </c>
      <c r="F150" s="4">
        <f t="shared" si="36"/>
        <v>0</v>
      </c>
      <c r="G150">
        <v>72.94</v>
      </c>
      <c r="H150" s="4">
        <f t="shared" si="37"/>
        <v>0</v>
      </c>
      <c r="I150">
        <v>86.2</v>
      </c>
      <c r="J150" s="4">
        <f t="shared" si="38"/>
        <v>0</v>
      </c>
      <c r="K150">
        <v>112.9</v>
      </c>
      <c r="L150" s="4">
        <f t="shared" si="39"/>
        <v>0</v>
      </c>
      <c r="M150" s="4">
        <v>199.61</v>
      </c>
      <c r="N150" s="4">
        <f t="shared" si="40"/>
        <v>0</v>
      </c>
      <c r="O150" s="12">
        <v>118.53</v>
      </c>
      <c r="P150" s="4">
        <f t="shared" si="41"/>
        <v>0</v>
      </c>
    </row>
    <row r="151" spans="1:16" x14ac:dyDescent="0.25">
      <c r="A151" t="s">
        <v>91</v>
      </c>
      <c r="B151" s="12">
        <v>18.600000000000001</v>
      </c>
      <c r="C151" s="3">
        <v>95.09</v>
      </c>
      <c r="D151" s="4">
        <f t="shared" si="35"/>
        <v>0</v>
      </c>
      <c r="E151">
        <v>30.79</v>
      </c>
      <c r="F151" s="4">
        <f t="shared" si="36"/>
        <v>0</v>
      </c>
      <c r="G151">
        <v>94.42</v>
      </c>
      <c r="H151" s="4">
        <f t="shared" si="37"/>
        <v>0</v>
      </c>
      <c r="I151">
        <v>97.37</v>
      </c>
      <c r="J151" s="4">
        <f t="shared" si="38"/>
        <v>0</v>
      </c>
      <c r="K151">
        <v>69.03</v>
      </c>
      <c r="L151" s="4">
        <f t="shared" si="39"/>
        <v>0</v>
      </c>
      <c r="M151" s="4">
        <v>126.78</v>
      </c>
      <c r="N151" s="4">
        <f t="shared" si="40"/>
        <v>0</v>
      </c>
      <c r="O151" s="12">
        <v>51.88</v>
      </c>
      <c r="P151" s="4">
        <f t="shared" si="41"/>
        <v>0</v>
      </c>
    </row>
    <row r="152" spans="1:16" x14ac:dyDescent="0.25">
      <c r="A152" s="13" t="s">
        <v>220</v>
      </c>
      <c r="B152" s="13"/>
      <c r="C152" s="13"/>
      <c r="D152" s="14">
        <f>SUM(D2:D78)</f>
        <v>49</v>
      </c>
      <c r="E152" s="14"/>
      <c r="F152" s="14">
        <f>SUM(F2:F78)</f>
        <v>70</v>
      </c>
      <c r="G152" s="14"/>
      <c r="H152" s="14">
        <f>SUM(H2:H78)</f>
        <v>49</v>
      </c>
      <c r="I152" s="14"/>
      <c r="J152" s="14">
        <f>SUM(J2:J78)</f>
        <v>49</v>
      </c>
      <c r="K152" s="14"/>
      <c r="L152" s="14">
        <f>SUM(L2:L78)</f>
        <v>49</v>
      </c>
      <c r="M152" s="14"/>
      <c r="N152" s="14">
        <f>SUM(N2:N78)</f>
        <v>39</v>
      </c>
      <c r="O152" s="14"/>
      <c r="P152" s="14">
        <f>SUM(P2:P78)</f>
        <v>39</v>
      </c>
    </row>
    <row r="153" spans="1:16" x14ac:dyDescent="0.25">
      <c r="A153" s="13" t="s">
        <v>221</v>
      </c>
      <c r="B153" s="13"/>
      <c r="C153" s="13"/>
      <c r="D153" s="14">
        <f>SUM(D81:D151)</f>
        <v>3</v>
      </c>
      <c r="E153" s="14"/>
      <c r="F153" s="14">
        <f>SUM(F81:F151)</f>
        <v>1</v>
      </c>
      <c r="G153" s="14"/>
      <c r="H153" s="14">
        <f>SUM(H81:H151)</f>
        <v>3</v>
      </c>
      <c r="I153" s="14"/>
      <c r="J153" s="14">
        <f>SUM(J81:J151)</f>
        <v>3</v>
      </c>
      <c r="K153" s="14"/>
      <c r="L153" s="14">
        <f>SUM(L81:L151)</f>
        <v>3</v>
      </c>
      <c r="M153" s="14"/>
      <c r="N153" s="14">
        <f>SUM(N81:N151)</f>
        <v>9</v>
      </c>
      <c r="O153" s="14"/>
      <c r="P153" s="14">
        <f>SUM(P81:P151)</f>
        <v>9</v>
      </c>
    </row>
    <row r="154" spans="1:16" x14ac:dyDescent="0.25">
      <c r="A154" s="9" t="s">
        <v>228</v>
      </c>
      <c r="B154" s="17">
        <v>10</v>
      </c>
      <c r="C154" s="15"/>
      <c r="D154" s="16">
        <v>122</v>
      </c>
      <c r="E154" s="15"/>
      <c r="F154" s="16">
        <v>6</v>
      </c>
      <c r="G154" s="15"/>
      <c r="H154" s="16">
        <v>120</v>
      </c>
      <c r="I154" s="15"/>
      <c r="J154" s="16">
        <v>127</v>
      </c>
      <c r="K154" s="15"/>
      <c r="L154" s="16">
        <v>100</v>
      </c>
      <c r="M154" s="16"/>
      <c r="N154" s="16">
        <v>450.95095997487704</v>
      </c>
      <c r="O154" s="15"/>
      <c r="P154" s="16">
        <v>197.93987871517422</v>
      </c>
    </row>
    <row r="155" spans="1:16" x14ac:dyDescent="0.25">
      <c r="A155" s="11" t="s">
        <v>165</v>
      </c>
      <c r="B155" s="11"/>
      <c r="C155" s="11"/>
      <c r="D155" s="11">
        <f>D152+D153</f>
        <v>52</v>
      </c>
      <c r="E155" s="11"/>
      <c r="F155" s="11">
        <f t="shared" ref="F155:P155" si="42">F152+F153</f>
        <v>71</v>
      </c>
      <c r="G155" s="11"/>
      <c r="H155" s="11">
        <f t="shared" si="42"/>
        <v>52</v>
      </c>
      <c r="I155" s="11"/>
      <c r="J155" s="11">
        <f t="shared" si="42"/>
        <v>52</v>
      </c>
      <c r="K155" s="11"/>
      <c r="L155" s="11">
        <f t="shared" si="42"/>
        <v>52</v>
      </c>
      <c r="M155" s="11"/>
      <c r="N155" s="11">
        <f t="shared" si="42"/>
        <v>48</v>
      </c>
      <c r="O155" s="11"/>
      <c r="P155" s="11">
        <f t="shared" si="42"/>
        <v>48</v>
      </c>
    </row>
    <row r="156" spans="1:16" x14ac:dyDescent="0.25">
      <c r="C156" s="5" t="s">
        <v>166</v>
      </c>
      <c r="D156" s="5" t="s">
        <v>188</v>
      </c>
      <c r="E156" s="5" t="s">
        <v>183</v>
      </c>
      <c r="F156" s="5" t="s">
        <v>188</v>
      </c>
      <c r="G156" s="5" t="s">
        <v>184</v>
      </c>
      <c r="H156" s="5" t="s">
        <v>188</v>
      </c>
      <c r="I156" s="5" t="s">
        <v>185</v>
      </c>
      <c r="J156" s="5" t="s">
        <v>188</v>
      </c>
      <c r="K156" s="5" t="s">
        <v>186</v>
      </c>
      <c r="L156" s="5" t="s">
        <v>188</v>
      </c>
      <c r="M156" s="5" t="s">
        <v>187</v>
      </c>
      <c r="N156" s="5" t="s">
        <v>188</v>
      </c>
      <c r="O156" s="5" t="s">
        <v>189</v>
      </c>
      <c r="P156" s="5" t="s">
        <v>188</v>
      </c>
    </row>
    <row r="157" spans="1:16" x14ac:dyDescent="0.25">
      <c r="C157" s="8"/>
      <c r="D157" s="8"/>
    </row>
    <row r="158" spans="1:16" x14ac:dyDescent="0.25">
      <c r="C158" s="8"/>
      <c r="D158" s="8"/>
    </row>
    <row r="159" spans="1:16" x14ac:dyDescent="0.25">
      <c r="C159" s="8"/>
      <c r="D159" s="8"/>
    </row>
    <row r="160" spans="1:16" x14ac:dyDescent="0.25">
      <c r="C160" s="8"/>
      <c r="D160" s="8"/>
    </row>
    <row r="161" spans="3:4" x14ac:dyDescent="0.25">
      <c r="C161" s="8"/>
      <c r="D161" s="8"/>
    </row>
    <row r="162" spans="3:4" x14ac:dyDescent="0.25">
      <c r="C162" s="8"/>
      <c r="D162" s="8"/>
    </row>
    <row r="163" spans="3:4" x14ac:dyDescent="0.25">
      <c r="C163" s="8"/>
      <c r="D163" s="8"/>
    </row>
    <row r="164" spans="3:4" x14ac:dyDescent="0.25">
      <c r="C164" s="8"/>
      <c r="D164" s="8"/>
    </row>
    <row r="165" spans="3:4" x14ac:dyDescent="0.25">
      <c r="C165" s="8"/>
      <c r="D165" s="8"/>
    </row>
    <row r="166" spans="3:4" x14ac:dyDescent="0.25">
      <c r="C166" s="8"/>
      <c r="D166" s="8"/>
    </row>
    <row r="167" spans="3:4" x14ac:dyDescent="0.25">
      <c r="C167" s="8"/>
      <c r="D167" s="8"/>
    </row>
    <row r="168" spans="3:4" x14ac:dyDescent="0.25">
      <c r="C168" s="8"/>
      <c r="D168" s="8"/>
    </row>
    <row r="169" spans="3:4" x14ac:dyDescent="0.25">
      <c r="C169" s="8"/>
      <c r="D169" s="8"/>
    </row>
    <row r="170" spans="3:4" x14ac:dyDescent="0.25">
      <c r="C170" s="8"/>
      <c r="D170" s="8"/>
    </row>
    <row r="171" spans="3:4" x14ac:dyDescent="0.25">
      <c r="C171" s="8"/>
      <c r="D171" s="8"/>
    </row>
    <row r="172" spans="3:4" x14ac:dyDescent="0.25">
      <c r="C172" s="8"/>
      <c r="D172" s="8"/>
    </row>
    <row r="173" spans="3:4" x14ac:dyDescent="0.25">
      <c r="C173" s="8"/>
      <c r="D173" s="8"/>
    </row>
    <row r="174" spans="3:4" x14ac:dyDescent="0.25">
      <c r="C174" s="8"/>
      <c r="D174" s="8"/>
    </row>
    <row r="175" spans="3:4" x14ac:dyDescent="0.25">
      <c r="C175" s="8"/>
      <c r="D175" s="8"/>
    </row>
    <row r="176" spans="3:4" x14ac:dyDescent="0.25">
      <c r="C176" s="8"/>
      <c r="D176" s="8"/>
    </row>
    <row r="177" spans="3:4" x14ac:dyDescent="0.25">
      <c r="C177" s="8"/>
      <c r="D177" s="8"/>
    </row>
    <row r="178" spans="3:4" x14ac:dyDescent="0.25">
      <c r="C178" s="8"/>
      <c r="D178" s="8"/>
    </row>
    <row r="179" spans="3:4" x14ac:dyDescent="0.25">
      <c r="C179" s="8"/>
      <c r="D179" s="8"/>
    </row>
    <row r="180" spans="3:4" x14ac:dyDescent="0.25">
      <c r="C180" s="8"/>
      <c r="D180" s="8"/>
    </row>
    <row r="181" spans="3:4" x14ac:dyDescent="0.25">
      <c r="C181" s="8"/>
      <c r="D181" s="8"/>
    </row>
    <row r="182" spans="3:4" x14ac:dyDescent="0.25">
      <c r="C182" s="8"/>
      <c r="D182" s="8"/>
    </row>
    <row r="183" spans="3:4" x14ac:dyDescent="0.25">
      <c r="C183" s="8"/>
      <c r="D183" s="8"/>
    </row>
    <row r="184" spans="3:4" x14ac:dyDescent="0.25">
      <c r="C184" s="8"/>
      <c r="D184" s="8"/>
    </row>
    <row r="185" spans="3:4" x14ac:dyDescent="0.25">
      <c r="C185" s="8"/>
      <c r="D185" s="8"/>
    </row>
    <row r="186" spans="3:4" x14ac:dyDescent="0.25">
      <c r="C186" s="8"/>
      <c r="D186" s="8"/>
    </row>
    <row r="187" spans="3:4" x14ac:dyDescent="0.25">
      <c r="C187" s="8"/>
      <c r="D187" s="8"/>
    </row>
    <row r="188" spans="3:4" x14ac:dyDescent="0.25">
      <c r="C188" s="8"/>
      <c r="D188" s="8"/>
    </row>
    <row r="189" spans="3:4" x14ac:dyDescent="0.25">
      <c r="C189" s="8"/>
      <c r="D189" s="8"/>
    </row>
    <row r="190" spans="3:4" x14ac:dyDescent="0.25">
      <c r="C190" s="8"/>
      <c r="D190" s="8"/>
    </row>
    <row r="191" spans="3:4" x14ac:dyDescent="0.25">
      <c r="C191" s="8"/>
      <c r="D191" s="8"/>
    </row>
    <row r="192" spans="3:4" x14ac:dyDescent="0.25">
      <c r="C192" s="8"/>
      <c r="D192" s="8"/>
    </row>
    <row r="193" spans="3:4" x14ac:dyDescent="0.25">
      <c r="C193" s="8"/>
      <c r="D193" s="8"/>
    </row>
    <row r="194" spans="3:4" x14ac:dyDescent="0.25">
      <c r="C194" s="8"/>
      <c r="D194" s="8"/>
    </row>
    <row r="195" spans="3:4" x14ac:dyDescent="0.25">
      <c r="C195" s="8"/>
      <c r="D195" s="8"/>
    </row>
    <row r="196" spans="3:4" x14ac:dyDescent="0.25">
      <c r="C196" s="8"/>
      <c r="D196" s="8"/>
    </row>
    <row r="197" spans="3:4" x14ac:dyDescent="0.25">
      <c r="C197" s="8"/>
      <c r="D197" s="8"/>
    </row>
    <row r="198" spans="3:4" x14ac:dyDescent="0.25">
      <c r="C198" s="8"/>
      <c r="D198" s="8"/>
    </row>
    <row r="199" spans="3:4" x14ac:dyDescent="0.25">
      <c r="C199" s="8"/>
      <c r="D199" s="8"/>
    </row>
    <row r="200" spans="3:4" x14ac:dyDescent="0.25">
      <c r="C200" s="8"/>
      <c r="D200" s="8"/>
    </row>
    <row r="201" spans="3:4" x14ac:dyDescent="0.25">
      <c r="C201" s="8"/>
      <c r="D201" s="8"/>
    </row>
    <row r="202" spans="3:4" x14ac:dyDescent="0.25">
      <c r="C202" s="8"/>
      <c r="D202" s="8"/>
    </row>
    <row r="203" spans="3:4" x14ac:dyDescent="0.25">
      <c r="C203" s="8"/>
      <c r="D203" s="8"/>
    </row>
    <row r="204" spans="3:4" x14ac:dyDescent="0.25">
      <c r="C204" s="8"/>
      <c r="D204" s="8"/>
    </row>
    <row r="205" spans="3:4" x14ac:dyDescent="0.25">
      <c r="C205" s="8"/>
      <c r="D205" s="8"/>
    </row>
    <row r="206" spans="3:4" x14ac:dyDescent="0.25">
      <c r="C206" s="8"/>
      <c r="D206" s="8"/>
    </row>
    <row r="207" spans="3:4" x14ac:dyDescent="0.25">
      <c r="C207" s="8"/>
      <c r="D207" s="8"/>
    </row>
    <row r="208" spans="3:4" x14ac:dyDescent="0.25">
      <c r="C208" s="8"/>
      <c r="D208" s="8"/>
    </row>
    <row r="209" spans="1:4" x14ac:dyDescent="0.25">
      <c r="C209" s="8"/>
      <c r="D209" s="8"/>
    </row>
    <row r="210" spans="1:4" x14ac:dyDescent="0.25">
      <c r="C210" s="8"/>
      <c r="D210" s="8"/>
    </row>
    <row r="211" spans="1:4" x14ac:dyDescent="0.25">
      <c r="C211" s="8"/>
      <c r="D211" s="8"/>
    </row>
    <row r="212" spans="1:4" x14ac:dyDescent="0.25">
      <c r="C212" s="8"/>
      <c r="D212" s="8"/>
    </row>
    <row r="214" spans="1:4" x14ac:dyDescent="0.25">
      <c r="A214" s="1"/>
      <c r="B214" s="1"/>
      <c r="C214" s="5"/>
      <c r="D214" s="5"/>
    </row>
    <row r="215" spans="1:4" x14ac:dyDescent="0.25">
      <c r="A215" s="2"/>
      <c r="B215" s="2"/>
      <c r="C215" s="8"/>
      <c r="D215" s="8"/>
    </row>
    <row r="216" spans="1:4" x14ac:dyDescent="0.25">
      <c r="A216" s="2"/>
      <c r="B216" s="2"/>
      <c r="C216" s="8"/>
      <c r="D216" s="8"/>
    </row>
    <row r="217" spans="1:4" x14ac:dyDescent="0.25">
      <c r="A217" s="2"/>
      <c r="B217" s="2"/>
      <c r="C217" s="8"/>
      <c r="D217" s="8"/>
    </row>
    <row r="218" spans="1:4" x14ac:dyDescent="0.25">
      <c r="A218" s="2"/>
      <c r="B218" s="2"/>
      <c r="C218" s="8"/>
      <c r="D218" s="8"/>
    </row>
    <row r="219" spans="1:4" x14ac:dyDescent="0.25">
      <c r="A219" s="2"/>
      <c r="B219" s="2"/>
      <c r="C219" s="8"/>
      <c r="D219" s="8"/>
    </row>
    <row r="220" spans="1:4" x14ac:dyDescent="0.25">
      <c r="A220" s="2"/>
      <c r="B220" s="2"/>
      <c r="C220" s="8"/>
      <c r="D220" s="8"/>
    </row>
    <row r="221" spans="1:4" x14ac:dyDescent="0.25">
      <c r="A221" s="2"/>
      <c r="B221" s="2"/>
      <c r="C221" s="8"/>
      <c r="D221" s="8"/>
    </row>
    <row r="222" spans="1:4" x14ac:dyDescent="0.25">
      <c r="A222" s="2"/>
      <c r="B222" s="2"/>
      <c r="C222" s="8"/>
      <c r="D222" s="8"/>
    </row>
    <row r="223" spans="1:4" x14ac:dyDescent="0.25">
      <c r="A223" s="2"/>
      <c r="B223" s="2"/>
      <c r="C223" s="8"/>
      <c r="D223" s="8"/>
    </row>
    <row r="224" spans="1:4" x14ac:dyDescent="0.25">
      <c r="A224" s="2"/>
      <c r="B224" s="2"/>
      <c r="C224" s="8"/>
      <c r="D224" s="8"/>
    </row>
    <row r="225" spans="1:4" x14ac:dyDescent="0.25">
      <c r="A225" s="2"/>
      <c r="B225" s="2"/>
      <c r="C225" s="8"/>
      <c r="D225" s="8"/>
    </row>
    <row r="226" spans="1:4" x14ac:dyDescent="0.25">
      <c r="C226" s="8"/>
      <c r="D226" s="8"/>
    </row>
    <row r="227" spans="1:4" x14ac:dyDescent="0.25">
      <c r="C227" s="8"/>
      <c r="D227" s="8"/>
    </row>
    <row r="228" spans="1:4" x14ac:dyDescent="0.25">
      <c r="C228" s="8"/>
      <c r="D228" s="8"/>
    </row>
    <row r="229" spans="1:4" x14ac:dyDescent="0.25">
      <c r="A229" s="2"/>
      <c r="B229" s="2"/>
      <c r="C229" s="8"/>
      <c r="D229" s="8"/>
    </row>
    <row r="230" spans="1:4" x14ac:dyDescent="0.25">
      <c r="C230" s="8"/>
      <c r="D230" s="8"/>
    </row>
    <row r="231" spans="1:4" x14ac:dyDescent="0.25">
      <c r="C231" s="8"/>
      <c r="D231" s="8"/>
    </row>
    <row r="232" spans="1:4" x14ac:dyDescent="0.25">
      <c r="C232" s="8"/>
      <c r="D232" s="8"/>
    </row>
    <row r="233" spans="1:4" x14ac:dyDescent="0.25">
      <c r="C233" s="8"/>
      <c r="D233" s="8"/>
    </row>
    <row r="234" spans="1:4" x14ac:dyDescent="0.25">
      <c r="C234" s="8"/>
      <c r="D234" s="8"/>
    </row>
    <row r="235" spans="1:4" x14ac:dyDescent="0.25">
      <c r="C235" s="8"/>
      <c r="D235" s="8"/>
    </row>
    <row r="236" spans="1:4" x14ac:dyDescent="0.25">
      <c r="C236" s="8"/>
      <c r="D236" s="8"/>
    </row>
    <row r="237" spans="1:4" x14ac:dyDescent="0.25">
      <c r="C237" s="8"/>
      <c r="D237" s="8"/>
    </row>
    <row r="238" spans="1:4" x14ac:dyDescent="0.25">
      <c r="C238" s="8"/>
      <c r="D238" s="8"/>
    </row>
    <row r="239" spans="1:4" x14ac:dyDescent="0.25">
      <c r="C239" s="8"/>
      <c r="D239" s="8"/>
    </row>
    <row r="240" spans="1:4" x14ac:dyDescent="0.25">
      <c r="C240" s="8"/>
      <c r="D240" s="8"/>
    </row>
    <row r="241" spans="3:4" x14ac:dyDescent="0.25">
      <c r="C241" s="8"/>
      <c r="D241" s="8"/>
    </row>
    <row r="242" spans="3:4" x14ac:dyDescent="0.25">
      <c r="C242" s="8"/>
      <c r="D242" s="8"/>
    </row>
    <row r="243" spans="3:4" x14ac:dyDescent="0.25">
      <c r="C243" s="8"/>
      <c r="D243" s="8"/>
    </row>
    <row r="244" spans="3:4" x14ac:dyDescent="0.25">
      <c r="C244" s="8"/>
      <c r="D244" s="8"/>
    </row>
    <row r="245" spans="3:4" x14ac:dyDescent="0.25">
      <c r="C245" s="8"/>
      <c r="D245" s="8"/>
    </row>
    <row r="246" spans="3:4" x14ac:dyDescent="0.25">
      <c r="C246" s="8"/>
      <c r="D246" s="8"/>
    </row>
    <row r="247" spans="3:4" x14ac:dyDescent="0.25">
      <c r="C247" s="8"/>
      <c r="D247" s="8"/>
    </row>
    <row r="248" spans="3:4" x14ac:dyDescent="0.25">
      <c r="C248" s="8"/>
      <c r="D248" s="8"/>
    </row>
    <row r="249" spans="3:4" x14ac:dyDescent="0.25">
      <c r="C249" s="8"/>
      <c r="D249" s="8"/>
    </row>
    <row r="250" spans="3:4" x14ac:dyDescent="0.25">
      <c r="C250" s="8"/>
      <c r="D250" s="8"/>
    </row>
    <row r="251" spans="3:4" x14ac:dyDescent="0.25">
      <c r="C251" s="8"/>
      <c r="D251" s="8"/>
    </row>
    <row r="252" spans="3:4" x14ac:dyDescent="0.25">
      <c r="C252" s="8"/>
      <c r="D252" s="8"/>
    </row>
    <row r="253" spans="3:4" x14ac:dyDescent="0.25">
      <c r="C253" s="8"/>
      <c r="D253" s="8"/>
    </row>
    <row r="254" spans="3:4" x14ac:dyDescent="0.25">
      <c r="C254" s="8"/>
      <c r="D254" s="8"/>
    </row>
    <row r="255" spans="3:4" x14ac:dyDescent="0.25">
      <c r="C255" s="8"/>
      <c r="D255" s="8"/>
    </row>
    <row r="256" spans="3:4" x14ac:dyDescent="0.25">
      <c r="C256" s="8"/>
      <c r="D256" s="8"/>
    </row>
    <row r="257" spans="3:4" x14ac:dyDescent="0.25">
      <c r="C257" s="8"/>
      <c r="D257" s="8"/>
    </row>
    <row r="258" spans="3:4" x14ac:dyDescent="0.25">
      <c r="C258" s="8"/>
      <c r="D258" s="8"/>
    </row>
    <row r="259" spans="3:4" x14ac:dyDescent="0.25">
      <c r="C259" s="8"/>
      <c r="D259" s="8"/>
    </row>
    <row r="260" spans="3:4" x14ac:dyDescent="0.25">
      <c r="C260" s="8"/>
      <c r="D260" s="8"/>
    </row>
    <row r="261" spans="3:4" x14ac:dyDescent="0.25">
      <c r="C261" s="8"/>
      <c r="D261" s="8"/>
    </row>
    <row r="262" spans="3:4" x14ac:dyDescent="0.25">
      <c r="C262" s="8"/>
      <c r="D262" s="8"/>
    </row>
    <row r="263" spans="3:4" x14ac:dyDescent="0.25">
      <c r="C263" s="8"/>
      <c r="D263" s="8"/>
    </row>
    <row r="264" spans="3:4" x14ac:dyDescent="0.25">
      <c r="C264" s="8"/>
      <c r="D264" s="8"/>
    </row>
    <row r="265" spans="3:4" x14ac:dyDescent="0.25">
      <c r="C265" s="8"/>
      <c r="D265" s="8"/>
    </row>
    <row r="266" spans="3:4" x14ac:dyDescent="0.25">
      <c r="C266" s="8"/>
      <c r="D266" s="8"/>
    </row>
    <row r="267" spans="3:4" x14ac:dyDescent="0.25">
      <c r="C267" s="8"/>
      <c r="D267" s="8"/>
    </row>
    <row r="268" spans="3:4" x14ac:dyDescent="0.25">
      <c r="C268" s="8"/>
      <c r="D268" s="8"/>
    </row>
    <row r="269" spans="3:4" x14ac:dyDescent="0.25">
      <c r="C269" s="8"/>
      <c r="D269" s="8"/>
    </row>
    <row r="270" spans="3:4" x14ac:dyDescent="0.25">
      <c r="C270" s="8"/>
      <c r="D270" s="8"/>
    </row>
    <row r="271" spans="3:4" x14ac:dyDescent="0.25">
      <c r="C271" s="8"/>
      <c r="D271" s="8"/>
    </row>
    <row r="272" spans="3:4" x14ac:dyDescent="0.25">
      <c r="C272" s="8"/>
      <c r="D272" s="8"/>
    </row>
    <row r="273" spans="3:4" x14ac:dyDescent="0.25">
      <c r="C273" s="8"/>
      <c r="D273" s="8"/>
    </row>
    <row r="275" spans="3:4" x14ac:dyDescent="0.25">
      <c r="C275" s="10"/>
      <c r="D275" s="10"/>
    </row>
    <row r="277" spans="3:4" x14ac:dyDescent="0.25">
      <c r="C277" s="8"/>
      <c r="D277" s="8"/>
    </row>
    <row r="279" spans="3:4" x14ac:dyDescent="0.25">
      <c r="C279" s="5"/>
      <c r="D279" s="5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9"/>
  <sheetViews>
    <sheetView topLeftCell="A16" zoomScaleNormal="100" workbookViewId="0">
      <selection activeCell="K6" sqref="K6"/>
    </sheetView>
  </sheetViews>
  <sheetFormatPr defaultColWidth="11.42578125" defaultRowHeight="15" x14ac:dyDescent="0.25"/>
  <cols>
    <col min="1" max="1" width="27" bestFit="1" customWidth="1"/>
    <col min="2" max="2" width="7.85546875" bestFit="1" customWidth="1"/>
    <col min="3" max="3" width="7.140625" bestFit="1" customWidth="1"/>
    <col min="4" max="4" width="18.5703125" bestFit="1" customWidth="1"/>
    <col min="5" max="5" width="7.140625" bestFit="1" customWidth="1"/>
    <col min="6" max="6" width="6" bestFit="1" customWidth="1"/>
    <col min="7" max="7" width="7.140625" bestFit="1" customWidth="1"/>
    <col min="8" max="8" width="6" bestFit="1" customWidth="1"/>
    <col min="9" max="9" width="7.140625" bestFit="1" customWidth="1"/>
    <col min="10" max="10" width="9" bestFit="1" customWidth="1"/>
    <col min="11" max="11" width="8.5703125" bestFit="1" customWidth="1"/>
    <col min="12" max="12" width="9" bestFit="1" customWidth="1"/>
    <col min="13" max="13" width="8.5703125" bestFit="1" customWidth="1"/>
  </cols>
  <sheetData>
    <row r="1" spans="1:14" x14ac:dyDescent="0.25">
      <c r="A1" s="1" t="s">
        <v>32</v>
      </c>
      <c r="B1" s="1" t="s">
        <v>227</v>
      </c>
      <c r="C1" s="5" t="s">
        <v>230</v>
      </c>
      <c r="D1" s="5" t="s">
        <v>229</v>
      </c>
      <c r="E1" s="5" t="s">
        <v>230</v>
      </c>
      <c r="F1" s="1">
        <v>0.1</v>
      </c>
      <c r="G1" s="5" t="s">
        <v>230</v>
      </c>
      <c r="H1" s="1">
        <v>0.25</v>
      </c>
      <c r="I1" s="5" t="s">
        <v>230</v>
      </c>
      <c r="J1" s="5"/>
      <c r="K1" s="5"/>
      <c r="L1" s="5"/>
      <c r="M1" s="5"/>
      <c r="N1" s="5"/>
    </row>
    <row r="2" spans="1:14" x14ac:dyDescent="0.25">
      <c r="A2" t="s">
        <v>7</v>
      </c>
      <c r="B2" s="2">
        <v>17.079999999999998</v>
      </c>
      <c r="C2" s="4">
        <f>IF(B2&lt;C$154,0,1)</f>
        <v>1</v>
      </c>
      <c r="D2" s="4">
        <v>5.63</v>
      </c>
      <c r="E2" s="4">
        <f>IF(D2&lt;E$154,0,1)</f>
        <v>0</v>
      </c>
      <c r="F2">
        <v>5.64</v>
      </c>
      <c r="G2" s="4">
        <f>IF(F2&lt;G$154,0,1)</f>
        <v>0</v>
      </c>
      <c r="H2">
        <v>5.67</v>
      </c>
      <c r="I2" s="4">
        <f>IF(H2&lt;I$154,0,1)</f>
        <v>0</v>
      </c>
    </row>
    <row r="3" spans="1:14" x14ac:dyDescent="0.25">
      <c r="A3" t="s">
        <v>85</v>
      </c>
      <c r="B3" s="2">
        <v>11.71</v>
      </c>
      <c r="C3" s="4">
        <f t="shared" ref="C3:C66" si="0">IF(B3&lt;C$154,0,1)</f>
        <v>1</v>
      </c>
      <c r="D3" s="4">
        <v>7.16</v>
      </c>
      <c r="E3" s="4">
        <f t="shared" ref="E3:E66" si="1">IF(D3&lt;E$154,0,1)</f>
        <v>0</v>
      </c>
      <c r="F3">
        <v>7.16</v>
      </c>
      <c r="G3" s="4">
        <f t="shared" ref="G3:G66" si="2">IF(F3&lt;G$154,0,1)</f>
        <v>0</v>
      </c>
      <c r="H3">
        <v>7.16</v>
      </c>
      <c r="I3" s="4">
        <f t="shared" ref="I3:I66" si="3">IF(H3&lt;I$154,0,1)</f>
        <v>0</v>
      </c>
    </row>
    <row r="4" spans="1:14" x14ac:dyDescent="0.25">
      <c r="A4" t="s">
        <v>145</v>
      </c>
      <c r="B4" s="2">
        <v>14.79</v>
      </c>
      <c r="C4" s="4">
        <f t="shared" si="0"/>
        <v>1</v>
      </c>
      <c r="D4" s="4">
        <v>1.31</v>
      </c>
      <c r="E4" s="4">
        <f t="shared" si="1"/>
        <v>0</v>
      </c>
      <c r="F4">
        <v>3.04</v>
      </c>
      <c r="G4" s="4">
        <f t="shared" si="2"/>
        <v>0</v>
      </c>
      <c r="H4">
        <v>5.65</v>
      </c>
      <c r="I4" s="4">
        <f t="shared" si="3"/>
        <v>0</v>
      </c>
    </row>
    <row r="5" spans="1:14" x14ac:dyDescent="0.25">
      <c r="A5" t="s">
        <v>146</v>
      </c>
      <c r="B5" s="2">
        <v>75.23</v>
      </c>
      <c r="C5" s="4">
        <f t="shared" si="0"/>
        <v>1</v>
      </c>
      <c r="D5" s="4">
        <v>4.67</v>
      </c>
      <c r="E5" s="4">
        <f t="shared" si="1"/>
        <v>0</v>
      </c>
      <c r="F5">
        <v>4.8099999999999996</v>
      </c>
      <c r="G5" s="4">
        <f t="shared" si="2"/>
        <v>0</v>
      </c>
      <c r="H5">
        <v>5</v>
      </c>
      <c r="I5" s="4">
        <f t="shared" si="3"/>
        <v>0</v>
      </c>
    </row>
    <row r="6" spans="1:14" x14ac:dyDescent="0.25">
      <c r="A6" t="s">
        <v>147</v>
      </c>
      <c r="B6" s="2">
        <v>25.32</v>
      </c>
      <c r="C6" s="4">
        <f t="shared" si="0"/>
        <v>1</v>
      </c>
      <c r="D6" s="4">
        <v>3.7</v>
      </c>
      <c r="E6" s="4">
        <f t="shared" si="1"/>
        <v>0</v>
      </c>
      <c r="F6">
        <v>3.71</v>
      </c>
      <c r="G6" s="4">
        <f t="shared" si="2"/>
        <v>0</v>
      </c>
      <c r="H6">
        <v>3.71</v>
      </c>
      <c r="I6" s="4">
        <f t="shared" si="3"/>
        <v>0</v>
      </c>
    </row>
    <row r="7" spans="1:14" x14ac:dyDescent="0.25">
      <c r="A7" t="s">
        <v>148</v>
      </c>
      <c r="B7" s="2">
        <v>67.05</v>
      </c>
      <c r="C7" s="4">
        <f t="shared" si="0"/>
        <v>1</v>
      </c>
      <c r="D7" s="4">
        <v>5.17</v>
      </c>
      <c r="E7" s="4">
        <f t="shared" si="1"/>
        <v>0</v>
      </c>
      <c r="F7">
        <v>5.19</v>
      </c>
      <c r="G7" s="4">
        <f t="shared" si="2"/>
        <v>0</v>
      </c>
      <c r="H7">
        <v>5.23</v>
      </c>
      <c r="I7" s="4">
        <f t="shared" si="3"/>
        <v>0</v>
      </c>
    </row>
    <row r="8" spans="1:14" x14ac:dyDescent="0.25">
      <c r="A8" t="s">
        <v>149</v>
      </c>
      <c r="B8" s="2">
        <v>94.01</v>
      </c>
      <c r="C8" s="4">
        <f t="shared" si="0"/>
        <v>1</v>
      </c>
      <c r="D8" s="4">
        <v>7.74</v>
      </c>
      <c r="E8" s="4">
        <f t="shared" si="1"/>
        <v>0</v>
      </c>
      <c r="F8">
        <v>7.75</v>
      </c>
      <c r="G8" s="4">
        <f t="shared" si="2"/>
        <v>0</v>
      </c>
      <c r="H8">
        <v>7.76</v>
      </c>
      <c r="I8" s="4">
        <f t="shared" si="3"/>
        <v>0</v>
      </c>
    </row>
    <row r="9" spans="1:14" x14ac:dyDescent="0.25">
      <c r="A9" t="s">
        <v>150</v>
      </c>
      <c r="B9" s="2">
        <v>88.13</v>
      </c>
      <c r="C9" s="4">
        <f t="shared" si="0"/>
        <v>1</v>
      </c>
      <c r="D9" s="4">
        <v>5.05</v>
      </c>
      <c r="E9" s="4">
        <f t="shared" si="1"/>
        <v>0</v>
      </c>
      <c r="F9">
        <v>5.05</v>
      </c>
      <c r="G9" s="4">
        <f t="shared" si="2"/>
        <v>0</v>
      </c>
      <c r="H9">
        <v>5.05</v>
      </c>
      <c r="I9" s="4">
        <f t="shared" si="3"/>
        <v>0</v>
      </c>
    </row>
    <row r="10" spans="1:14" x14ac:dyDescent="0.25">
      <c r="A10" s="4" t="s">
        <v>6</v>
      </c>
      <c r="B10" s="12">
        <v>14.05</v>
      </c>
      <c r="C10" s="4">
        <f t="shared" si="0"/>
        <v>1</v>
      </c>
      <c r="D10" s="4">
        <v>5.77</v>
      </c>
      <c r="E10" s="4">
        <f t="shared" si="1"/>
        <v>0</v>
      </c>
      <c r="F10" s="4">
        <v>6.6</v>
      </c>
      <c r="G10" s="4">
        <f t="shared" si="2"/>
        <v>0</v>
      </c>
      <c r="H10" s="4">
        <v>7.84</v>
      </c>
      <c r="I10" s="4">
        <f t="shared" si="3"/>
        <v>0</v>
      </c>
    </row>
    <row r="11" spans="1:14" x14ac:dyDescent="0.25">
      <c r="A11" t="s">
        <v>52</v>
      </c>
      <c r="B11" s="2">
        <v>31.95</v>
      </c>
      <c r="C11" s="4">
        <f t="shared" si="0"/>
        <v>1</v>
      </c>
      <c r="D11" s="4">
        <v>3.04</v>
      </c>
      <c r="E11" s="4">
        <f t="shared" si="1"/>
        <v>0</v>
      </c>
      <c r="F11">
        <v>3.1</v>
      </c>
      <c r="G11" s="4">
        <f t="shared" si="2"/>
        <v>0</v>
      </c>
      <c r="H11">
        <v>3.18</v>
      </c>
      <c r="I11" s="4">
        <f t="shared" si="3"/>
        <v>0</v>
      </c>
    </row>
    <row r="12" spans="1:14" x14ac:dyDescent="0.25">
      <c r="A12" t="s">
        <v>53</v>
      </c>
      <c r="B12" s="2">
        <v>18.649999999999999</v>
      </c>
      <c r="C12" s="4">
        <f t="shared" si="0"/>
        <v>1</v>
      </c>
      <c r="D12" s="4">
        <v>6.02</v>
      </c>
      <c r="E12" s="4">
        <f t="shared" si="1"/>
        <v>0</v>
      </c>
      <c r="F12">
        <v>6.03</v>
      </c>
      <c r="G12" s="4">
        <f t="shared" si="2"/>
        <v>0</v>
      </c>
      <c r="H12">
        <v>6.03</v>
      </c>
      <c r="I12" s="4">
        <f t="shared" si="3"/>
        <v>0</v>
      </c>
    </row>
    <row r="13" spans="1:14" x14ac:dyDescent="0.25">
      <c r="A13" t="s">
        <v>89</v>
      </c>
      <c r="B13" s="2">
        <v>23.13</v>
      </c>
      <c r="C13" s="4">
        <f t="shared" si="0"/>
        <v>1</v>
      </c>
      <c r="D13" s="4">
        <v>3.42</v>
      </c>
      <c r="E13" s="4">
        <f t="shared" si="1"/>
        <v>0</v>
      </c>
      <c r="F13">
        <v>3.43</v>
      </c>
      <c r="G13" s="4">
        <f t="shared" si="2"/>
        <v>0</v>
      </c>
      <c r="H13">
        <v>3.44</v>
      </c>
      <c r="I13" s="4">
        <f t="shared" si="3"/>
        <v>0</v>
      </c>
    </row>
    <row r="14" spans="1:14" x14ac:dyDescent="0.25">
      <c r="A14" t="s">
        <v>130</v>
      </c>
      <c r="B14" s="2">
        <v>27</v>
      </c>
      <c r="C14" s="4">
        <f t="shared" si="0"/>
        <v>1</v>
      </c>
      <c r="D14" s="4">
        <v>1.1599999999999999</v>
      </c>
      <c r="E14" s="4">
        <f t="shared" si="1"/>
        <v>0</v>
      </c>
      <c r="F14">
        <v>1.1599999999999999</v>
      </c>
      <c r="G14" s="4">
        <f t="shared" si="2"/>
        <v>0</v>
      </c>
      <c r="H14">
        <v>1.18</v>
      </c>
      <c r="I14" s="4">
        <f t="shared" si="3"/>
        <v>0</v>
      </c>
    </row>
    <row r="15" spans="1:14" x14ac:dyDescent="0.25">
      <c r="A15" t="s">
        <v>131</v>
      </c>
      <c r="B15" s="2">
        <v>27.65</v>
      </c>
      <c r="C15" s="4">
        <f t="shared" si="0"/>
        <v>1</v>
      </c>
      <c r="D15" s="4">
        <v>5.37</v>
      </c>
      <c r="E15" s="4">
        <f t="shared" si="1"/>
        <v>0</v>
      </c>
      <c r="F15">
        <v>5.37</v>
      </c>
      <c r="G15" s="4">
        <f t="shared" si="2"/>
        <v>0</v>
      </c>
      <c r="H15">
        <v>5.38</v>
      </c>
      <c r="I15" s="4">
        <f t="shared" si="3"/>
        <v>0</v>
      </c>
    </row>
    <row r="16" spans="1:14" x14ac:dyDescent="0.25">
      <c r="A16" t="s">
        <v>132</v>
      </c>
      <c r="B16" s="2">
        <v>12.41</v>
      </c>
      <c r="C16" s="4">
        <f t="shared" si="0"/>
        <v>1</v>
      </c>
      <c r="D16" s="4">
        <v>6.09</v>
      </c>
      <c r="E16" s="4">
        <f t="shared" si="1"/>
        <v>0</v>
      </c>
      <c r="F16">
        <v>6.09</v>
      </c>
      <c r="G16" s="4">
        <f t="shared" si="2"/>
        <v>0</v>
      </c>
      <c r="H16">
        <v>6.1</v>
      </c>
      <c r="I16" s="4">
        <f t="shared" si="3"/>
        <v>0</v>
      </c>
    </row>
    <row r="17" spans="1:9" x14ac:dyDescent="0.25">
      <c r="A17" t="s">
        <v>133</v>
      </c>
      <c r="B17" s="2">
        <v>21.93</v>
      </c>
      <c r="C17" s="4">
        <f t="shared" si="0"/>
        <v>1</v>
      </c>
      <c r="D17" s="4">
        <v>9.26</v>
      </c>
      <c r="E17" s="4">
        <f t="shared" si="1"/>
        <v>1</v>
      </c>
      <c r="F17">
        <v>9.27</v>
      </c>
      <c r="G17" s="4">
        <f t="shared" si="2"/>
        <v>1</v>
      </c>
      <c r="H17">
        <v>9.2799999999999994</v>
      </c>
      <c r="I17" s="4">
        <f t="shared" si="3"/>
        <v>1</v>
      </c>
    </row>
    <row r="18" spans="1:9" x14ac:dyDescent="0.25">
      <c r="A18" t="s">
        <v>143</v>
      </c>
      <c r="B18" s="2">
        <v>44.73</v>
      </c>
      <c r="C18" s="4">
        <f t="shared" si="0"/>
        <v>1</v>
      </c>
      <c r="D18" s="4">
        <v>3.1</v>
      </c>
      <c r="E18" s="4">
        <f t="shared" si="1"/>
        <v>0</v>
      </c>
      <c r="F18">
        <v>3.65</v>
      </c>
      <c r="G18" s="4">
        <f t="shared" si="2"/>
        <v>0</v>
      </c>
      <c r="H18">
        <v>4.49</v>
      </c>
      <c r="I18" s="4">
        <f t="shared" si="3"/>
        <v>0</v>
      </c>
    </row>
    <row r="19" spans="1:9" x14ac:dyDescent="0.25">
      <c r="A19" t="s">
        <v>144</v>
      </c>
      <c r="B19" s="2">
        <v>50.26</v>
      </c>
      <c r="C19" s="4">
        <f t="shared" si="0"/>
        <v>1</v>
      </c>
      <c r="D19" s="4">
        <v>5.51</v>
      </c>
      <c r="E19" s="4">
        <f t="shared" si="1"/>
        <v>0</v>
      </c>
      <c r="F19">
        <v>5.65</v>
      </c>
      <c r="G19" s="4">
        <f t="shared" si="2"/>
        <v>0</v>
      </c>
      <c r="H19">
        <v>5.86</v>
      </c>
      <c r="I19" s="4">
        <f t="shared" si="3"/>
        <v>0</v>
      </c>
    </row>
    <row r="20" spans="1:9" x14ac:dyDescent="0.25">
      <c r="A20" t="s">
        <v>34</v>
      </c>
      <c r="B20" s="12">
        <v>7.76</v>
      </c>
      <c r="C20" s="4">
        <f t="shared" si="0"/>
        <v>0</v>
      </c>
      <c r="D20" s="4">
        <v>6.56</v>
      </c>
      <c r="E20" s="4">
        <f t="shared" si="1"/>
        <v>0</v>
      </c>
      <c r="F20">
        <v>7.55</v>
      </c>
      <c r="G20" s="4">
        <f t="shared" si="2"/>
        <v>0</v>
      </c>
      <c r="H20">
        <v>9.0299999999999994</v>
      </c>
      <c r="I20" s="4">
        <f t="shared" si="3"/>
        <v>1</v>
      </c>
    </row>
    <row r="21" spans="1:9" x14ac:dyDescent="0.25">
      <c r="A21" t="s">
        <v>90</v>
      </c>
      <c r="B21" s="2">
        <v>18.88</v>
      </c>
      <c r="C21" s="4">
        <f t="shared" si="0"/>
        <v>1</v>
      </c>
      <c r="D21" s="4">
        <v>4.53</v>
      </c>
      <c r="E21" s="4">
        <f t="shared" si="1"/>
        <v>0</v>
      </c>
      <c r="F21">
        <v>4.67</v>
      </c>
      <c r="G21" s="4">
        <f t="shared" si="2"/>
        <v>0</v>
      </c>
      <c r="H21">
        <v>4.88</v>
      </c>
      <c r="I21" s="4">
        <f t="shared" si="3"/>
        <v>0</v>
      </c>
    </row>
    <row r="22" spans="1:9" x14ac:dyDescent="0.25">
      <c r="A22" t="s">
        <v>55</v>
      </c>
      <c r="B22" s="2">
        <v>9.1300000000000008</v>
      </c>
      <c r="C22" s="4">
        <f t="shared" si="0"/>
        <v>0</v>
      </c>
      <c r="D22" s="4">
        <v>4.22</v>
      </c>
      <c r="E22" s="4">
        <f t="shared" si="1"/>
        <v>0</v>
      </c>
      <c r="F22">
        <v>4.2300000000000004</v>
      </c>
      <c r="G22" s="4">
        <f t="shared" si="2"/>
        <v>0</v>
      </c>
      <c r="H22">
        <v>4.2300000000000004</v>
      </c>
      <c r="I22" s="4">
        <f t="shared" si="3"/>
        <v>0</v>
      </c>
    </row>
    <row r="23" spans="1:9" x14ac:dyDescent="0.25">
      <c r="A23" t="s">
        <v>87</v>
      </c>
      <c r="B23" s="2">
        <v>8.57</v>
      </c>
      <c r="C23" s="4">
        <f t="shared" si="0"/>
        <v>0</v>
      </c>
      <c r="D23" s="4">
        <v>6.27</v>
      </c>
      <c r="E23" s="4">
        <f t="shared" si="1"/>
        <v>0</v>
      </c>
      <c r="F23">
        <v>6.63</v>
      </c>
      <c r="G23" s="4">
        <f t="shared" si="2"/>
        <v>0</v>
      </c>
      <c r="H23">
        <v>7.19</v>
      </c>
      <c r="I23" s="4">
        <f t="shared" si="3"/>
        <v>0</v>
      </c>
    </row>
    <row r="24" spans="1:9" x14ac:dyDescent="0.25">
      <c r="A24" t="s">
        <v>86</v>
      </c>
      <c r="B24" s="2">
        <v>9.75</v>
      </c>
      <c r="C24" s="4">
        <f t="shared" si="0"/>
        <v>0</v>
      </c>
      <c r="D24" s="4">
        <v>10.68</v>
      </c>
      <c r="E24" s="4">
        <f t="shared" si="1"/>
        <v>1</v>
      </c>
      <c r="F24">
        <v>12.9</v>
      </c>
      <c r="G24" s="4">
        <f t="shared" si="2"/>
        <v>1</v>
      </c>
      <c r="H24">
        <v>16.23</v>
      </c>
      <c r="I24" s="4">
        <f t="shared" si="3"/>
        <v>1</v>
      </c>
    </row>
    <row r="25" spans="1:9" x14ac:dyDescent="0.25">
      <c r="A25" t="s">
        <v>124</v>
      </c>
      <c r="B25" s="2">
        <v>9.92</v>
      </c>
      <c r="C25" s="4">
        <f t="shared" si="0"/>
        <v>0</v>
      </c>
      <c r="D25" s="4">
        <v>3.89</v>
      </c>
      <c r="E25" s="4">
        <f t="shared" si="1"/>
        <v>0</v>
      </c>
      <c r="F25">
        <v>4.1500000000000004</v>
      </c>
      <c r="G25" s="4">
        <f t="shared" si="2"/>
        <v>0</v>
      </c>
      <c r="H25">
        <v>4.55</v>
      </c>
      <c r="I25" s="4">
        <f t="shared" si="3"/>
        <v>0</v>
      </c>
    </row>
    <row r="26" spans="1:9" x14ac:dyDescent="0.25">
      <c r="A26" t="s">
        <v>74</v>
      </c>
      <c r="B26" s="2">
        <v>2.5</v>
      </c>
      <c r="C26" s="4">
        <f t="shared" si="0"/>
        <v>0</v>
      </c>
      <c r="D26" s="4">
        <v>5.76</v>
      </c>
      <c r="E26" s="4">
        <f t="shared" si="1"/>
        <v>0</v>
      </c>
      <c r="F26">
        <v>6.01</v>
      </c>
      <c r="G26" s="4">
        <f t="shared" si="2"/>
        <v>0</v>
      </c>
      <c r="H26">
        <v>6.38</v>
      </c>
      <c r="I26" s="4">
        <f t="shared" si="3"/>
        <v>0</v>
      </c>
    </row>
    <row r="27" spans="1:9" x14ac:dyDescent="0.25">
      <c r="A27" t="s">
        <v>80</v>
      </c>
      <c r="B27" s="2">
        <v>10.31</v>
      </c>
      <c r="C27" s="4">
        <f t="shared" si="0"/>
        <v>1</v>
      </c>
      <c r="D27" s="4">
        <v>7.49</v>
      </c>
      <c r="E27" s="4">
        <f t="shared" si="1"/>
        <v>0</v>
      </c>
      <c r="F27">
        <v>7.63</v>
      </c>
      <c r="G27" s="4">
        <f t="shared" si="2"/>
        <v>0</v>
      </c>
      <c r="H27">
        <v>7.84</v>
      </c>
      <c r="I27" s="4">
        <f t="shared" si="3"/>
        <v>0</v>
      </c>
    </row>
    <row r="28" spans="1:9" x14ac:dyDescent="0.25">
      <c r="A28" t="s">
        <v>125</v>
      </c>
      <c r="B28" s="2">
        <v>14.04</v>
      </c>
      <c r="C28" s="4">
        <f t="shared" si="0"/>
        <v>1</v>
      </c>
      <c r="D28" s="4">
        <v>4.76</v>
      </c>
      <c r="E28" s="4">
        <f t="shared" si="1"/>
        <v>0</v>
      </c>
      <c r="F28">
        <v>4.78</v>
      </c>
      <c r="G28" s="4">
        <f t="shared" si="2"/>
        <v>0</v>
      </c>
      <c r="H28">
        <v>4.82</v>
      </c>
      <c r="I28" s="4">
        <f t="shared" si="3"/>
        <v>0</v>
      </c>
    </row>
    <row r="29" spans="1:9" x14ac:dyDescent="0.25">
      <c r="A29" t="s">
        <v>139</v>
      </c>
      <c r="B29" s="2">
        <v>28.09</v>
      </c>
      <c r="C29" s="4">
        <f t="shared" si="0"/>
        <v>1</v>
      </c>
      <c r="D29" s="4">
        <v>2.48</v>
      </c>
      <c r="E29" s="4">
        <f t="shared" si="1"/>
        <v>0</v>
      </c>
      <c r="F29">
        <v>2.48</v>
      </c>
      <c r="G29" s="4">
        <f t="shared" si="2"/>
        <v>0</v>
      </c>
      <c r="H29">
        <v>2.4900000000000002</v>
      </c>
      <c r="I29" s="4">
        <f t="shared" si="3"/>
        <v>0</v>
      </c>
    </row>
    <row r="30" spans="1:9" x14ac:dyDescent="0.25">
      <c r="A30" t="s">
        <v>134</v>
      </c>
      <c r="B30" s="2">
        <v>10.89</v>
      </c>
      <c r="C30" s="4">
        <f t="shared" si="0"/>
        <v>1</v>
      </c>
      <c r="D30" s="4">
        <v>4.47</v>
      </c>
      <c r="E30" s="4">
        <f t="shared" si="1"/>
        <v>0</v>
      </c>
      <c r="F30">
        <v>4.5199999999999996</v>
      </c>
      <c r="G30" s="4">
        <f t="shared" si="2"/>
        <v>0</v>
      </c>
      <c r="H30">
        <v>4.5999999999999996</v>
      </c>
      <c r="I30" s="4">
        <f t="shared" si="3"/>
        <v>0</v>
      </c>
    </row>
    <row r="31" spans="1:9" x14ac:dyDescent="0.25">
      <c r="A31" t="s">
        <v>135</v>
      </c>
      <c r="B31" s="2">
        <v>17.079999999999998</v>
      </c>
      <c r="C31" s="4">
        <f t="shared" si="0"/>
        <v>1</v>
      </c>
      <c r="D31" s="4">
        <v>2.2799999999999998</v>
      </c>
      <c r="E31" s="4">
        <f t="shared" si="1"/>
        <v>0</v>
      </c>
      <c r="F31">
        <v>2.2799999999999998</v>
      </c>
      <c r="G31" s="4">
        <f t="shared" si="2"/>
        <v>0</v>
      </c>
      <c r="H31">
        <v>2.29</v>
      </c>
      <c r="I31" s="4">
        <f t="shared" si="3"/>
        <v>0</v>
      </c>
    </row>
    <row r="32" spans="1:9" x14ac:dyDescent="0.25">
      <c r="A32" t="s">
        <v>136</v>
      </c>
      <c r="B32" s="2">
        <v>43.06</v>
      </c>
      <c r="C32" s="4">
        <f t="shared" si="0"/>
        <v>1</v>
      </c>
      <c r="D32" s="4">
        <v>3.5</v>
      </c>
      <c r="E32" s="4">
        <f t="shared" si="1"/>
        <v>0</v>
      </c>
      <c r="F32">
        <v>3.54</v>
      </c>
      <c r="G32" s="4">
        <f t="shared" si="2"/>
        <v>0</v>
      </c>
      <c r="H32">
        <v>3.59</v>
      </c>
      <c r="I32" s="4">
        <f t="shared" si="3"/>
        <v>0</v>
      </c>
    </row>
    <row r="33" spans="1:9" x14ac:dyDescent="0.25">
      <c r="A33" t="s">
        <v>137</v>
      </c>
      <c r="B33" s="2">
        <v>12.94</v>
      </c>
      <c r="C33" s="4">
        <f t="shared" si="0"/>
        <v>1</v>
      </c>
      <c r="D33" s="4">
        <v>4.99</v>
      </c>
      <c r="E33" s="4">
        <f t="shared" si="1"/>
        <v>0</v>
      </c>
      <c r="F33">
        <v>5.0199999999999996</v>
      </c>
      <c r="G33" s="4">
        <f t="shared" si="2"/>
        <v>0</v>
      </c>
      <c r="H33">
        <v>5.05</v>
      </c>
      <c r="I33" s="4">
        <f t="shared" si="3"/>
        <v>0</v>
      </c>
    </row>
    <row r="34" spans="1:9" x14ac:dyDescent="0.25">
      <c r="A34" t="s">
        <v>138</v>
      </c>
      <c r="B34" s="2">
        <v>24.48</v>
      </c>
      <c r="C34" s="4">
        <f t="shared" si="0"/>
        <v>1</v>
      </c>
      <c r="D34" s="4">
        <v>5.15</v>
      </c>
      <c r="E34" s="4">
        <f t="shared" si="1"/>
        <v>0</v>
      </c>
      <c r="F34">
        <v>5.16</v>
      </c>
      <c r="G34" s="4">
        <f t="shared" si="2"/>
        <v>0</v>
      </c>
      <c r="H34">
        <v>5.16</v>
      </c>
      <c r="I34" s="4">
        <f t="shared" si="3"/>
        <v>0</v>
      </c>
    </row>
    <row r="35" spans="1:9" x14ac:dyDescent="0.25">
      <c r="A35" t="s">
        <v>140</v>
      </c>
      <c r="B35" s="2">
        <v>12.09</v>
      </c>
      <c r="C35" s="4">
        <f t="shared" si="0"/>
        <v>1</v>
      </c>
      <c r="D35" s="4">
        <v>0.45</v>
      </c>
      <c r="E35" s="4">
        <f t="shared" si="1"/>
        <v>0</v>
      </c>
      <c r="F35">
        <v>0.82</v>
      </c>
      <c r="G35" s="4">
        <f t="shared" si="2"/>
        <v>0</v>
      </c>
      <c r="H35">
        <v>1.37</v>
      </c>
      <c r="I35" s="4">
        <f t="shared" si="3"/>
        <v>0</v>
      </c>
    </row>
    <row r="36" spans="1:9" x14ac:dyDescent="0.25">
      <c r="A36" t="s">
        <v>141</v>
      </c>
      <c r="B36" s="2">
        <v>15.36</v>
      </c>
      <c r="C36" s="4">
        <f t="shared" si="0"/>
        <v>1</v>
      </c>
      <c r="D36" s="4">
        <v>3.62</v>
      </c>
      <c r="E36" s="4">
        <f t="shared" si="1"/>
        <v>0</v>
      </c>
      <c r="F36">
        <v>3.7</v>
      </c>
      <c r="G36" s="4">
        <f t="shared" si="2"/>
        <v>0</v>
      </c>
      <c r="H36">
        <v>3.81</v>
      </c>
      <c r="I36" s="4">
        <f t="shared" si="3"/>
        <v>0</v>
      </c>
    </row>
    <row r="37" spans="1:9" x14ac:dyDescent="0.25">
      <c r="A37" t="s">
        <v>42</v>
      </c>
      <c r="B37" s="2">
        <v>19.239999999999998</v>
      </c>
      <c r="C37" s="4">
        <f t="shared" si="0"/>
        <v>1</v>
      </c>
      <c r="D37" s="4">
        <v>12.11</v>
      </c>
      <c r="E37" s="4">
        <f t="shared" si="1"/>
        <v>1</v>
      </c>
      <c r="F37">
        <v>12.11</v>
      </c>
      <c r="G37" s="4">
        <f t="shared" si="2"/>
        <v>1</v>
      </c>
      <c r="H37">
        <v>12.12</v>
      </c>
      <c r="I37" s="4">
        <f t="shared" si="3"/>
        <v>1</v>
      </c>
    </row>
    <row r="38" spans="1:9" x14ac:dyDescent="0.25">
      <c r="A38" t="s">
        <v>83</v>
      </c>
      <c r="B38" s="2">
        <v>6.78</v>
      </c>
      <c r="C38" s="4">
        <f t="shared" si="0"/>
        <v>0</v>
      </c>
      <c r="D38" s="4">
        <v>15.21</v>
      </c>
      <c r="E38" s="4">
        <f t="shared" si="1"/>
        <v>1</v>
      </c>
      <c r="F38">
        <v>15.22</v>
      </c>
      <c r="G38" s="4">
        <f t="shared" si="2"/>
        <v>1</v>
      </c>
      <c r="H38">
        <v>15.24</v>
      </c>
      <c r="I38" s="4">
        <f t="shared" si="3"/>
        <v>1</v>
      </c>
    </row>
    <row r="39" spans="1:9" x14ac:dyDescent="0.25">
      <c r="A39" t="s">
        <v>84</v>
      </c>
      <c r="B39" s="2">
        <v>16.670000000000002</v>
      </c>
      <c r="C39" s="4">
        <f t="shared" si="0"/>
        <v>1</v>
      </c>
      <c r="D39" s="4">
        <v>10.96</v>
      </c>
      <c r="E39" s="4">
        <f t="shared" si="1"/>
        <v>1</v>
      </c>
      <c r="F39">
        <v>10.96</v>
      </c>
      <c r="G39" s="4">
        <f t="shared" si="2"/>
        <v>1</v>
      </c>
      <c r="H39">
        <v>10.96</v>
      </c>
      <c r="I39" s="4">
        <f t="shared" si="3"/>
        <v>1</v>
      </c>
    </row>
    <row r="40" spans="1:9" x14ac:dyDescent="0.25">
      <c r="A40" t="s">
        <v>92</v>
      </c>
      <c r="B40" s="2">
        <v>56.67</v>
      </c>
      <c r="C40" s="4">
        <f t="shared" si="0"/>
        <v>1</v>
      </c>
      <c r="D40" s="4">
        <v>10.119999999999999</v>
      </c>
      <c r="E40" s="4">
        <f t="shared" si="1"/>
        <v>1</v>
      </c>
      <c r="F40">
        <v>10.41</v>
      </c>
      <c r="G40" s="4">
        <f t="shared" si="2"/>
        <v>1</v>
      </c>
      <c r="H40">
        <v>10.83</v>
      </c>
      <c r="I40" s="4">
        <f t="shared" si="3"/>
        <v>1</v>
      </c>
    </row>
    <row r="41" spans="1:9" x14ac:dyDescent="0.25">
      <c r="A41" t="s">
        <v>123</v>
      </c>
      <c r="B41" s="2">
        <v>26.85</v>
      </c>
      <c r="C41" s="4">
        <f t="shared" si="0"/>
        <v>1</v>
      </c>
      <c r="D41" s="4">
        <v>9.0500000000000007</v>
      </c>
      <c r="E41" s="4">
        <f t="shared" si="1"/>
        <v>1</v>
      </c>
      <c r="F41">
        <v>9.1199999999999992</v>
      </c>
      <c r="G41" s="4">
        <f t="shared" si="2"/>
        <v>1</v>
      </c>
      <c r="H41">
        <v>9.23</v>
      </c>
      <c r="I41" s="4">
        <f t="shared" si="3"/>
        <v>1</v>
      </c>
    </row>
    <row r="42" spans="1:9" x14ac:dyDescent="0.25">
      <c r="A42" t="s">
        <v>122</v>
      </c>
      <c r="B42" s="2">
        <v>40.700000000000003</v>
      </c>
      <c r="C42" s="4">
        <f t="shared" si="0"/>
        <v>1</v>
      </c>
      <c r="D42" s="4">
        <v>4.91</v>
      </c>
      <c r="E42" s="4">
        <f t="shared" si="1"/>
        <v>0</v>
      </c>
      <c r="F42">
        <v>5.53</v>
      </c>
      <c r="G42" s="4">
        <f t="shared" si="2"/>
        <v>0</v>
      </c>
      <c r="H42">
        <v>6.44</v>
      </c>
      <c r="I42" s="4">
        <f t="shared" si="3"/>
        <v>0</v>
      </c>
    </row>
    <row r="43" spans="1:9" x14ac:dyDescent="0.25">
      <c r="A43" t="s">
        <v>225</v>
      </c>
      <c r="B43" s="2">
        <v>9.06</v>
      </c>
      <c r="C43" s="4">
        <f t="shared" si="0"/>
        <v>0</v>
      </c>
      <c r="D43" s="4">
        <v>8.16</v>
      </c>
      <c r="E43" s="4">
        <f t="shared" si="1"/>
        <v>1</v>
      </c>
      <c r="F43">
        <v>8.16</v>
      </c>
      <c r="G43" s="4">
        <f t="shared" si="2"/>
        <v>1</v>
      </c>
      <c r="H43">
        <v>8.16</v>
      </c>
      <c r="I43" s="4">
        <f t="shared" si="3"/>
        <v>0</v>
      </c>
    </row>
    <row r="44" spans="1:9" x14ac:dyDescent="0.25">
      <c r="A44" t="s">
        <v>98</v>
      </c>
      <c r="B44" s="2">
        <v>17.45</v>
      </c>
      <c r="C44" s="4">
        <f t="shared" si="0"/>
        <v>1</v>
      </c>
      <c r="D44" s="4">
        <v>7.89</v>
      </c>
      <c r="E44" s="4">
        <f t="shared" si="1"/>
        <v>0</v>
      </c>
      <c r="F44">
        <v>7.92</v>
      </c>
      <c r="G44" s="4">
        <f t="shared" si="2"/>
        <v>0</v>
      </c>
      <c r="H44">
        <v>7.96</v>
      </c>
      <c r="I44" s="4">
        <f t="shared" si="3"/>
        <v>0</v>
      </c>
    </row>
    <row r="45" spans="1:9" x14ac:dyDescent="0.25">
      <c r="A45" t="s">
        <v>71</v>
      </c>
      <c r="B45" s="2">
        <v>6.98</v>
      </c>
      <c r="C45" s="4">
        <f t="shared" si="0"/>
        <v>0</v>
      </c>
      <c r="D45" s="4">
        <v>6.24</v>
      </c>
      <c r="E45" s="4">
        <f t="shared" si="1"/>
        <v>0</v>
      </c>
      <c r="F45">
        <v>6.68</v>
      </c>
      <c r="G45" s="4">
        <f t="shared" si="2"/>
        <v>0</v>
      </c>
      <c r="H45">
        <v>7.34</v>
      </c>
      <c r="I45" s="4">
        <f t="shared" si="3"/>
        <v>0</v>
      </c>
    </row>
    <row r="46" spans="1:9" x14ac:dyDescent="0.25">
      <c r="A46" t="s">
        <v>14</v>
      </c>
      <c r="B46" s="2">
        <v>24.52</v>
      </c>
      <c r="C46" s="4">
        <f t="shared" si="0"/>
        <v>1</v>
      </c>
      <c r="D46" s="4">
        <v>6.64</v>
      </c>
      <c r="E46" s="4">
        <f t="shared" si="1"/>
        <v>0</v>
      </c>
      <c r="F46">
        <v>7.05</v>
      </c>
      <c r="G46" s="4">
        <f t="shared" si="2"/>
        <v>0</v>
      </c>
      <c r="H46">
        <v>7.67</v>
      </c>
      <c r="I46" s="4">
        <f t="shared" si="3"/>
        <v>0</v>
      </c>
    </row>
    <row r="47" spans="1:9" x14ac:dyDescent="0.25">
      <c r="A47" t="s">
        <v>4</v>
      </c>
      <c r="B47" s="2">
        <v>22.26</v>
      </c>
      <c r="C47" s="4">
        <f t="shared" si="0"/>
        <v>1</v>
      </c>
      <c r="D47" s="4">
        <v>5.39</v>
      </c>
      <c r="E47" s="4">
        <f t="shared" si="1"/>
        <v>0</v>
      </c>
      <c r="F47">
        <v>5.39</v>
      </c>
      <c r="G47" s="4">
        <f t="shared" si="2"/>
        <v>0</v>
      </c>
      <c r="H47">
        <v>5.4</v>
      </c>
      <c r="I47" s="4">
        <f t="shared" si="3"/>
        <v>0</v>
      </c>
    </row>
    <row r="48" spans="1:9" x14ac:dyDescent="0.25">
      <c r="A48" t="s">
        <v>72</v>
      </c>
      <c r="B48" s="2">
        <v>3.64</v>
      </c>
      <c r="C48" s="4">
        <f t="shared" si="0"/>
        <v>0</v>
      </c>
      <c r="D48" s="4">
        <v>2.58</v>
      </c>
      <c r="E48" s="4">
        <f t="shared" si="1"/>
        <v>0</v>
      </c>
      <c r="F48">
        <v>2.82</v>
      </c>
      <c r="G48" s="4">
        <f t="shared" si="2"/>
        <v>0</v>
      </c>
      <c r="H48">
        <v>3.18</v>
      </c>
      <c r="I48" s="4">
        <f t="shared" si="3"/>
        <v>0</v>
      </c>
    </row>
    <row r="49" spans="1:9" x14ac:dyDescent="0.25">
      <c r="A49" t="s">
        <v>99</v>
      </c>
      <c r="B49" s="2">
        <v>7.32</v>
      </c>
      <c r="C49" s="4">
        <f t="shared" si="0"/>
        <v>0</v>
      </c>
      <c r="D49" s="4">
        <v>2.76</v>
      </c>
      <c r="E49" s="4">
        <f t="shared" si="1"/>
        <v>0</v>
      </c>
      <c r="F49">
        <v>3.21</v>
      </c>
      <c r="G49" s="4">
        <f t="shared" si="2"/>
        <v>0</v>
      </c>
      <c r="H49">
        <v>3.89</v>
      </c>
      <c r="I49" s="4">
        <f t="shared" si="3"/>
        <v>0</v>
      </c>
    </row>
    <row r="50" spans="1:9" x14ac:dyDescent="0.25">
      <c r="A50" t="s">
        <v>223</v>
      </c>
      <c r="B50" s="2">
        <v>14.94</v>
      </c>
      <c r="C50" s="4">
        <f t="shared" si="0"/>
        <v>1</v>
      </c>
      <c r="D50" s="4">
        <v>6.42</v>
      </c>
      <c r="E50" s="4">
        <f t="shared" si="1"/>
        <v>0</v>
      </c>
      <c r="F50">
        <v>6.88</v>
      </c>
      <c r="G50" s="4">
        <f t="shared" si="2"/>
        <v>0</v>
      </c>
      <c r="H50">
        <v>7.57</v>
      </c>
      <c r="I50" s="4">
        <f t="shared" si="3"/>
        <v>0</v>
      </c>
    </row>
    <row r="51" spans="1:9" x14ac:dyDescent="0.25">
      <c r="A51" t="s">
        <v>226</v>
      </c>
      <c r="B51" s="2">
        <v>5.65</v>
      </c>
      <c r="C51" s="4">
        <f t="shared" si="0"/>
        <v>0</v>
      </c>
      <c r="D51" s="4">
        <v>5.68</v>
      </c>
      <c r="E51" s="4">
        <f t="shared" si="1"/>
        <v>0</v>
      </c>
      <c r="F51">
        <v>5.69</v>
      </c>
      <c r="G51" s="4">
        <f t="shared" si="2"/>
        <v>0</v>
      </c>
      <c r="H51">
        <v>5.69</v>
      </c>
      <c r="I51" s="4">
        <f t="shared" si="3"/>
        <v>0</v>
      </c>
    </row>
    <row r="52" spans="1:9" x14ac:dyDescent="0.25">
      <c r="A52" t="s">
        <v>176</v>
      </c>
      <c r="B52" s="2">
        <v>26.61</v>
      </c>
      <c r="C52" s="4">
        <f t="shared" si="0"/>
        <v>1</v>
      </c>
      <c r="D52" s="4">
        <v>5.95</v>
      </c>
      <c r="E52" s="4">
        <f t="shared" si="1"/>
        <v>0</v>
      </c>
      <c r="F52">
        <v>6.01</v>
      </c>
      <c r="G52" s="4">
        <f t="shared" si="2"/>
        <v>0</v>
      </c>
      <c r="H52">
        <v>6.1</v>
      </c>
      <c r="I52" s="4">
        <f t="shared" si="3"/>
        <v>0</v>
      </c>
    </row>
    <row r="53" spans="1:9" x14ac:dyDescent="0.25">
      <c r="A53" t="s">
        <v>155</v>
      </c>
      <c r="B53" s="2">
        <v>55.13</v>
      </c>
      <c r="C53" s="4">
        <f t="shared" si="0"/>
        <v>1</v>
      </c>
      <c r="D53" s="4">
        <v>9.99</v>
      </c>
      <c r="E53" s="4">
        <f t="shared" si="1"/>
        <v>1</v>
      </c>
      <c r="F53">
        <v>10.02</v>
      </c>
      <c r="G53" s="4">
        <f t="shared" si="2"/>
        <v>1</v>
      </c>
      <c r="H53">
        <v>10.08</v>
      </c>
      <c r="I53" s="4">
        <f t="shared" si="3"/>
        <v>1</v>
      </c>
    </row>
    <row r="54" spans="1:9" x14ac:dyDescent="0.25">
      <c r="A54" t="s">
        <v>5</v>
      </c>
      <c r="B54" s="2">
        <v>25.23</v>
      </c>
      <c r="C54" s="4">
        <f t="shared" si="0"/>
        <v>1</v>
      </c>
      <c r="D54" s="4">
        <v>5.12</v>
      </c>
      <c r="E54" s="4">
        <f t="shared" si="1"/>
        <v>0</v>
      </c>
      <c r="F54">
        <v>5.13</v>
      </c>
      <c r="G54" s="4">
        <f t="shared" si="2"/>
        <v>0</v>
      </c>
      <c r="H54">
        <v>5.15</v>
      </c>
      <c r="I54" s="4">
        <f t="shared" si="3"/>
        <v>0</v>
      </c>
    </row>
    <row r="55" spans="1:9" x14ac:dyDescent="0.25">
      <c r="A55" t="s">
        <v>100</v>
      </c>
      <c r="B55" s="2">
        <v>22.01</v>
      </c>
      <c r="C55" s="4">
        <f t="shared" si="0"/>
        <v>1</v>
      </c>
      <c r="D55" s="4">
        <v>4.21</v>
      </c>
      <c r="E55" s="4">
        <f t="shared" si="1"/>
        <v>0</v>
      </c>
      <c r="F55">
        <v>4.21</v>
      </c>
      <c r="G55" s="4">
        <f t="shared" si="2"/>
        <v>0</v>
      </c>
      <c r="H55">
        <v>4.22</v>
      </c>
      <c r="I55" s="4">
        <f t="shared" si="3"/>
        <v>0</v>
      </c>
    </row>
    <row r="56" spans="1:9" x14ac:dyDescent="0.25">
      <c r="A56" t="s">
        <v>101</v>
      </c>
      <c r="B56" s="2">
        <v>20.46</v>
      </c>
      <c r="C56" s="4">
        <f t="shared" si="0"/>
        <v>1</v>
      </c>
      <c r="D56" s="4">
        <v>4.67</v>
      </c>
      <c r="E56" s="4">
        <f t="shared" si="1"/>
        <v>0</v>
      </c>
      <c r="F56">
        <v>4.6900000000000004</v>
      </c>
      <c r="G56" s="4">
        <f t="shared" si="2"/>
        <v>0</v>
      </c>
      <c r="H56">
        <v>4.7300000000000004</v>
      </c>
      <c r="I56" s="4">
        <f t="shared" si="3"/>
        <v>0</v>
      </c>
    </row>
    <row r="57" spans="1:9" x14ac:dyDescent="0.25">
      <c r="A57" t="s">
        <v>102</v>
      </c>
      <c r="B57" s="2">
        <v>19.3</v>
      </c>
      <c r="C57" s="4">
        <f t="shared" si="0"/>
        <v>1</v>
      </c>
      <c r="D57" s="4">
        <v>5.31</v>
      </c>
      <c r="E57" s="4">
        <f t="shared" si="1"/>
        <v>0</v>
      </c>
      <c r="F57">
        <v>5.31</v>
      </c>
      <c r="G57" s="4">
        <f t="shared" si="2"/>
        <v>0</v>
      </c>
      <c r="H57">
        <v>5.31</v>
      </c>
      <c r="I57" s="4">
        <f t="shared" si="3"/>
        <v>0</v>
      </c>
    </row>
    <row r="58" spans="1:9" x14ac:dyDescent="0.25">
      <c r="A58" t="s">
        <v>204</v>
      </c>
      <c r="B58" s="2">
        <v>30.27</v>
      </c>
      <c r="C58" s="4">
        <f t="shared" si="0"/>
        <v>1</v>
      </c>
      <c r="D58" s="4">
        <v>3.55</v>
      </c>
      <c r="E58" s="4">
        <f t="shared" si="1"/>
        <v>0</v>
      </c>
      <c r="F58">
        <v>4.08</v>
      </c>
      <c r="G58" s="4">
        <f t="shared" si="2"/>
        <v>0</v>
      </c>
      <c r="H58">
        <v>4.87</v>
      </c>
      <c r="I58" s="4">
        <f t="shared" si="3"/>
        <v>0</v>
      </c>
    </row>
    <row r="59" spans="1:9" x14ac:dyDescent="0.25">
      <c r="A59" t="s">
        <v>205</v>
      </c>
      <c r="B59" s="2">
        <v>11.19</v>
      </c>
      <c r="C59" s="4">
        <f t="shared" si="0"/>
        <v>1</v>
      </c>
      <c r="D59" s="4">
        <v>0.67</v>
      </c>
      <c r="E59" s="4">
        <f t="shared" si="1"/>
        <v>0</v>
      </c>
      <c r="F59">
        <v>1.47</v>
      </c>
      <c r="G59" s="4">
        <f t="shared" si="2"/>
        <v>0</v>
      </c>
      <c r="H59">
        <v>2.66</v>
      </c>
      <c r="I59" s="4">
        <f t="shared" si="3"/>
        <v>0</v>
      </c>
    </row>
    <row r="60" spans="1:9" x14ac:dyDescent="0.25">
      <c r="A60" t="s">
        <v>206</v>
      </c>
      <c r="B60" s="2">
        <v>14.06</v>
      </c>
      <c r="C60" s="4">
        <f t="shared" si="0"/>
        <v>1</v>
      </c>
      <c r="D60" s="4">
        <v>2.5099999999999998</v>
      </c>
      <c r="E60" s="4">
        <f t="shared" si="1"/>
        <v>0</v>
      </c>
      <c r="F60">
        <v>2.94</v>
      </c>
      <c r="G60" s="4">
        <f t="shared" si="2"/>
        <v>0</v>
      </c>
      <c r="H60">
        <v>3.58</v>
      </c>
      <c r="I60" s="4">
        <f t="shared" si="3"/>
        <v>0</v>
      </c>
    </row>
    <row r="61" spans="1:9" x14ac:dyDescent="0.25">
      <c r="A61" t="s">
        <v>207</v>
      </c>
      <c r="B61" s="2">
        <v>17.86</v>
      </c>
      <c r="C61" s="4">
        <f t="shared" si="0"/>
        <v>1</v>
      </c>
      <c r="D61" s="4">
        <v>2.77</v>
      </c>
      <c r="E61" s="4">
        <f t="shared" si="1"/>
        <v>0</v>
      </c>
      <c r="F61">
        <v>3.56</v>
      </c>
      <c r="G61" s="4">
        <f t="shared" si="2"/>
        <v>0</v>
      </c>
      <c r="H61">
        <v>4.75</v>
      </c>
      <c r="I61" s="4">
        <f t="shared" si="3"/>
        <v>0</v>
      </c>
    </row>
    <row r="62" spans="1:9" x14ac:dyDescent="0.25">
      <c r="A62" t="s">
        <v>70</v>
      </c>
      <c r="B62" s="2">
        <v>21.81</v>
      </c>
      <c r="C62" s="4">
        <f t="shared" si="0"/>
        <v>1</v>
      </c>
      <c r="D62" s="4">
        <v>7.26</v>
      </c>
      <c r="E62" s="4">
        <f t="shared" si="1"/>
        <v>0</v>
      </c>
      <c r="F62">
        <v>7.28</v>
      </c>
      <c r="G62" s="4">
        <f t="shared" si="2"/>
        <v>0</v>
      </c>
      <c r="H62">
        <v>7.32</v>
      </c>
      <c r="I62" s="4">
        <f t="shared" si="3"/>
        <v>0</v>
      </c>
    </row>
    <row r="63" spans="1:9" x14ac:dyDescent="0.25">
      <c r="A63" t="s">
        <v>10</v>
      </c>
      <c r="B63" s="2">
        <v>25.77</v>
      </c>
      <c r="C63" s="4">
        <f t="shared" si="0"/>
        <v>1</v>
      </c>
      <c r="D63" s="4">
        <v>1.6</v>
      </c>
      <c r="E63" s="4">
        <f t="shared" si="1"/>
        <v>0</v>
      </c>
      <c r="F63">
        <v>2.0499999999999998</v>
      </c>
      <c r="G63" s="4">
        <f t="shared" si="2"/>
        <v>0</v>
      </c>
      <c r="H63">
        <v>2.71</v>
      </c>
      <c r="I63" s="4">
        <f t="shared" si="3"/>
        <v>0</v>
      </c>
    </row>
    <row r="64" spans="1:9" x14ac:dyDescent="0.25">
      <c r="A64" t="s">
        <v>142</v>
      </c>
      <c r="B64" s="2">
        <v>40.159999999999997</v>
      </c>
      <c r="C64" s="4">
        <f t="shared" si="0"/>
        <v>1</v>
      </c>
      <c r="D64" s="4">
        <v>1.28</v>
      </c>
      <c r="E64" s="4">
        <f t="shared" si="1"/>
        <v>0</v>
      </c>
      <c r="F64">
        <v>3.93</v>
      </c>
      <c r="G64" s="4">
        <f t="shared" si="2"/>
        <v>0</v>
      </c>
      <c r="H64">
        <v>7.91</v>
      </c>
      <c r="I64" s="4">
        <f t="shared" si="3"/>
        <v>0</v>
      </c>
    </row>
    <row r="65" spans="1:9" x14ac:dyDescent="0.25">
      <c r="A65" t="s">
        <v>209</v>
      </c>
      <c r="B65" s="2">
        <v>29.98</v>
      </c>
      <c r="C65" s="4">
        <f t="shared" si="0"/>
        <v>1</v>
      </c>
      <c r="D65" s="4">
        <v>1.19</v>
      </c>
      <c r="E65" s="4">
        <f t="shared" si="1"/>
        <v>0</v>
      </c>
      <c r="F65">
        <v>1.55</v>
      </c>
      <c r="G65" s="4">
        <f t="shared" si="2"/>
        <v>0</v>
      </c>
      <c r="H65">
        <v>2.0699999999999998</v>
      </c>
      <c r="I65" s="4">
        <f t="shared" si="3"/>
        <v>0</v>
      </c>
    </row>
    <row r="66" spans="1:9" x14ac:dyDescent="0.25">
      <c r="A66" t="s">
        <v>210</v>
      </c>
      <c r="B66" s="2">
        <v>4.0999999999999996</v>
      </c>
      <c r="C66" s="4">
        <f t="shared" si="0"/>
        <v>0</v>
      </c>
      <c r="D66" s="4">
        <v>6.02</v>
      </c>
      <c r="E66" s="4">
        <f t="shared" si="1"/>
        <v>0</v>
      </c>
      <c r="F66">
        <v>6.07</v>
      </c>
      <c r="G66" s="4">
        <f t="shared" si="2"/>
        <v>0</v>
      </c>
      <c r="H66">
        <v>6.15</v>
      </c>
      <c r="I66" s="4">
        <f t="shared" si="3"/>
        <v>0</v>
      </c>
    </row>
    <row r="67" spans="1:9" x14ac:dyDescent="0.25">
      <c r="A67" t="s">
        <v>212</v>
      </c>
      <c r="B67" s="2">
        <v>15.25</v>
      </c>
      <c r="C67" s="4">
        <f t="shared" ref="C67:C78" si="4">IF(B67&lt;C$154,0,1)</f>
        <v>1</v>
      </c>
      <c r="D67" s="4">
        <v>10.42</v>
      </c>
      <c r="E67" s="4">
        <f t="shared" ref="E67:E78" si="5">IF(D67&lt;E$154,0,1)</f>
        <v>1</v>
      </c>
      <c r="F67">
        <v>10.42</v>
      </c>
      <c r="G67" s="4">
        <f t="shared" ref="G67:G78" si="6">IF(F67&lt;G$154,0,1)</f>
        <v>1</v>
      </c>
      <c r="H67">
        <v>10.42</v>
      </c>
      <c r="I67" s="4">
        <f t="shared" ref="I67:I78" si="7">IF(H67&lt;I$154,0,1)</f>
        <v>1</v>
      </c>
    </row>
    <row r="68" spans="1:9" x14ac:dyDescent="0.25">
      <c r="A68" t="s">
        <v>213</v>
      </c>
      <c r="B68" s="2">
        <v>8.86</v>
      </c>
      <c r="C68" s="4">
        <f t="shared" si="4"/>
        <v>0</v>
      </c>
      <c r="D68" s="4">
        <v>7.73</v>
      </c>
      <c r="E68" s="4">
        <f t="shared" si="5"/>
        <v>0</v>
      </c>
      <c r="F68">
        <v>7.73</v>
      </c>
      <c r="G68" s="4">
        <f t="shared" si="6"/>
        <v>0</v>
      </c>
      <c r="H68">
        <v>7.74</v>
      </c>
      <c r="I68" s="4">
        <f t="shared" si="7"/>
        <v>0</v>
      </c>
    </row>
    <row r="69" spans="1:9" x14ac:dyDescent="0.25">
      <c r="A69" t="s">
        <v>214</v>
      </c>
      <c r="B69" s="2">
        <v>9.9</v>
      </c>
      <c r="C69" s="4">
        <f t="shared" si="4"/>
        <v>0</v>
      </c>
      <c r="D69" s="4">
        <v>7.63</v>
      </c>
      <c r="E69" s="4">
        <f t="shared" si="5"/>
        <v>0</v>
      </c>
      <c r="F69">
        <v>7.7</v>
      </c>
      <c r="G69" s="4">
        <f t="shared" si="6"/>
        <v>0</v>
      </c>
      <c r="H69">
        <v>7.8</v>
      </c>
      <c r="I69" s="4">
        <f t="shared" si="7"/>
        <v>0</v>
      </c>
    </row>
    <row r="70" spans="1:9" x14ac:dyDescent="0.25">
      <c r="A70" t="s">
        <v>215</v>
      </c>
      <c r="B70" s="2">
        <v>10.77</v>
      </c>
      <c r="C70" s="4">
        <f t="shared" si="4"/>
        <v>1</v>
      </c>
      <c r="D70" s="4">
        <v>10.39</v>
      </c>
      <c r="E70" s="4">
        <f t="shared" si="5"/>
        <v>1</v>
      </c>
      <c r="F70">
        <v>10.44</v>
      </c>
      <c r="G70" s="4">
        <f t="shared" si="6"/>
        <v>1</v>
      </c>
      <c r="H70">
        <v>10.51</v>
      </c>
      <c r="I70" s="4">
        <f t="shared" si="7"/>
        <v>1</v>
      </c>
    </row>
    <row r="71" spans="1:9" x14ac:dyDescent="0.25">
      <c r="A71" t="s">
        <v>216</v>
      </c>
      <c r="B71" s="2">
        <v>19.45</v>
      </c>
      <c r="C71" s="4">
        <f t="shared" si="4"/>
        <v>1</v>
      </c>
      <c r="D71" s="4">
        <v>11.28</v>
      </c>
      <c r="E71" s="4">
        <f t="shared" si="5"/>
        <v>1</v>
      </c>
      <c r="F71">
        <v>11.3</v>
      </c>
      <c r="G71" s="4">
        <f t="shared" si="6"/>
        <v>1</v>
      </c>
      <c r="H71">
        <v>11.35</v>
      </c>
      <c r="I71" s="4">
        <f t="shared" si="7"/>
        <v>1</v>
      </c>
    </row>
    <row r="72" spans="1:9" x14ac:dyDescent="0.25">
      <c r="A72" t="s">
        <v>217</v>
      </c>
      <c r="B72" s="2">
        <v>12.95</v>
      </c>
      <c r="C72" s="4">
        <f t="shared" si="4"/>
        <v>1</v>
      </c>
      <c r="D72" s="4">
        <v>9.11</v>
      </c>
      <c r="E72" s="4">
        <f t="shared" si="5"/>
        <v>1</v>
      </c>
      <c r="F72">
        <v>9.11</v>
      </c>
      <c r="G72" s="4">
        <f t="shared" si="6"/>
        <v>1</v>
      </c>
      <c r="H72">
        <v>9.11</v>
      </c>
      <c r="I72" s="4">
        <f t="shared" si="7"/>
        <v>1</v>
      </c>
    </row>
    <row r="73" spans="1:9" x14ac:dyDescent="0.25">
      <c r="A73" t="s">
        <v>218</v>
      </c>
      <c r="B73" s="2">
        <v>14</v>
      </c>
      <c r="C73" s="4">
        <f t="shared" si="4"/>
        <v>1</v>
      </c>
      <c r="D73" s="4">
        <v>12.93</v>
      </c>
      <c r="E73" s="4">
        <f t="shared" si="5"/>
        <v>1</v>
      </c>
      <c r="F73">
        <v>12.95</v>
      </c>
      <c r="G73" s="4">
        <f t="shared" si="6"/>
        <v>1</v>
      </c>
      <c r="H73">
        <v>12.97</v>
      </c>
      <c r="I73" s="4">
        <f t="shared" si="7"/>
        <v>1</v>
      </c>
    </row>
    <row r="74" spans="1:9" x14ac:dyDescent="0.25">
      <c r="A74" t="s">
        <v>219</v>
      </c>
      <c r="B74" s="2">
        <v>15</v>
      </c>
      <c r="C74" s="4">
        <f t="shared" si="4"/>
        <v>1</v>
      </c>
      <c r="D74" s="4">
        <v>13.83</v>
      </c>
      <c r="E74" s="4">
        <f t="shared" si="5"/>
        <v>1</v>
      </c>
      <c r="F74">
        <v>13.84</v>
      </c>
      <c r="G74" s="4">
        <f t="shared" si="6"/>
        <v>1</v>
      </c>
      <c r="H74">
        <v>13.84</v>
      </c>
      <c r="I74" s="4">
        <f t="shared" si="7"/>
        <v>1</v>
      </c>
    </row>
    <row r="75" spans="1:9" x14ac:dyDescent="0.25">
      <c r="A75" t="s">
        <v>151</v>
      </c>
      <c r="B75" s="2">
        <v>17.03</v>
      </c>
      <c r="C75" s="4">
        <f t="shared" si="4"/>
        <v>1</v>
      </c>
      <c r="D75" s="4">
        <v>2.58</v>
      </c>
      <c r="E75" s="4">
        <f t="shared" si="5"/>
        <v>0</v>
      </c>
      <c r="F75">
        <v>3.28</v>
      </c>
      <c r="G75" s="4">
        <f t="shared" si="6"/>
        <v>0</v>
      </c>
      <c r="H75">
        <v>4.34</v>
      </c>
      <c r="I75" s="4">
        <f t="shared" si="7"/>
        <v>0</v>
      </c>
    </row>
    <row r="76" spans="1:9" x14ac:dyDescent="0.25">
      <c r="A76" t="s">
        <v>152</v>
      </c>
      <c r="B76" s="2">
        <v>14.81</v>
      </c>
      <c r="C76" s="4">
        <f t="shared" si="4"/>
        <v>1</v>
      </c>
      <c r="D76" s="4">
        <v>3.01</v>
      </c>
      <c r="E76" s="4">
        <f t="shared" si="5"/>
        <v>0</v>
      </c>
      <c r="F76">
        <v>5.0599999999999996</v>
      </c>
      <c r="G76" s="4">
        <f t="shared" si="6"/>
        <v>0</v>
      </c>
      <c r="H76">
        <v>8.1300000000000008</v>
      </c>
      <c r="I76" s="4">
        <f t="shared" si="7"/>
        <v>0</v>
      </c>
    </row>
    <row r="77" spans="1:9" x14ac:dyDescent="0.25">
      <c r="A77" t="s">
        <v>153</v>
      </c>
      <c r="B77" s="2">
        <v>70.09</v>
      </c>
      <c r="C77" s="4">
        <f t="shared" si="4"/>
        <v>1</v>
      </c>
      <c r="D77" s="4">
        <v>4.9800000000000004</v>
      </c>
      <c r="E77" s="4">
        <f t="shared" si="5"/>
        <v>0</v>
      </c>
      <c r="F77">
        <v>4.9800000000000004</v>
      </c>
      <c r="G77" s="4">
        <f t="shared" si="6"/>
        <v>0</v>
      </c>
      <c r="H77">
        <v>4.99</v>
      </c>
      <c r="I77" s="4">
        <f t="shared" si="7"/>
        <v>0</v>
      </c>
    </row>
    <row r="78" spans="1:9" x14ac:dyDescent="0.25">
      <c r="A78" t="s">
        <v>154</v>
      </c>
      <c r="B78" s="2">
        <v>14.66</v>
      </c>
      <c r="C78" s="4">
        <f t="shared" si="4"/>
        <v>1</v>
      </c>
      <c r="D78" s="4">
        <v>11.55</v>
      </c>
      <c r="E78" s="4">
        <f t="shared" si="5"/>
        <v>1</v>
      </c>
      <c r="F78">
        <v>11.55</v>
      </c>
      <c r="G78" s="4">
        <f t="shared" si="6"/>
        <v>1</v>
      </c>
      <c r="H78">
        <v>11.55</v>
      </c>
      <c r="I78" s="4">
        <f t="shared" si="7"/>
        <v>1</v>
      </c>
    </row>
    <row r="79" spans="1:9" x14ac:dyDescent="0.25">
      <c r="E79" s="4"/>
    </row>
    <row r="80" spans="1:9" x14ac:dyDescent="0.25">
      <c r="A80" s="1" t="s">
        <v>18</v>
      </c>
      <c r="B80" s="1" t="s">
        <v>227</v>
      </c>
      <c r="C80" s="5" t="s">
        <v>230</v>
      </c>
      <c r="D80" s="5" t="s">
        <v>229</v>
      </c>
      <c r="E80" s="5" t="s">
        <v>230</v>
      </c>
      <c r="F80" s="1">
        <v>0.1</v>
      </c>
      <c r="G80" s="5" t="s">
        <v>230</v>
      </c>
      <c r="H80" s="1">
        <v>0.25</v>
      </c>
      <c r="I80" s="5" t="s">
        <v>230</v>
      </c>
    </row>
    <row r="81" spans="1:9" x14ac:dyDescent="0.25">
      <c r="A81" s="12" t="s">
        <v>156</v>
      </c>
      <c r="B81" s="12">
        <v>18.75</v>
      </c>
      <c r="C81" s="4">
        <f>IF(B81&gt;C$154,0,1)</f>
        <v>0</v>
      </c>
      <c r="D81" s="4">
        <v>10.68</v>
      </c>
      <c r="E81" s="4">
        <f>IF(D81&gt;E$154,0,1)</f>
        <v>0</v>
      </c>
      <c r="F81">
        <v>10.68</v>
      </c>
      <c r="G81" s="4">
        <f>IF(F81&gt;G$154,0,1)</f>
        <v>0</v>
      </c>
      <c r="H81">
        <v>10.7</v>
      </c>
      <c r="I81" s="4">
        <f>IF(H81&gt;I$154,0,1)</f>
        <v>0</v>
      </c>
    </row>
    <row r="82" spans="1:9" x14ac:dyDescent="0.25">
      <c r="A82" s="2" t="s">
        <v>114</v>
      </c>
      <c r="B82" s="12">
        <v>10.82</v>
      </c>
      <c r="C82" s="4">
        <f t="shared" ref="C82:C145" si="8">IF(B82&gt;C$154,0,1)</f>
        <v>0</v>
      </c>
      <c r="D82" s="4">
        <v>11.77</v>
      </c>
      <c r="E82" s="4">
        <f t="shared" ref="E82:E145" si="9">IF(D82&gt;E$154,0,1)</f>
        <v>0</v>
      </c>
      <c r="F82">
        <v>11.84</v>
      </c>
      <c r="G82" s="4">
        <f t="shared" ref="G82:G145" si="10">IF(F82&gt;G$154,0,1)</f>
        <v>0</v>
      </c>
      <c r="H82">
        <v>11.95</v>
      </c>
      <c r="I82" s="4">
        <f t="shared" ref="I82:I145" si="11">IF(H82&gt;I$154,0,1)</f>
        <v>0</v>
      </c>
    </row>
    <row r="83" spans="1:9" x14ac:dyDescent="0.25">
      <c r="A83" s="2" t="s">
        <v>115</v>
      </c>
      <c r="B83" s="12">
        <v>70.13</v>
      </c>
      <c r="C83" s="4">
        <f t="shared" si="8"/>
        <v>0</v>
      </c>
      <c r="D83" s="4">
        <v>8.42</v>
      </c>
      <c r="E83" s="4">
        <f t="shared" si="9"/>
        <v>0</v>
      </c>
      <c r="F83">
        <v>8.4600000000000009</v>
      </c>
      <c r="G83" s="4">
        <f t="shared" si="10"/>
        <v>0</v>
      </c>
      <c r="H83">
        <v>8.51</v>
      </c>
      <c r="I83" s="4">
        <f t="shared" si="11"/>
        <v>0</v>
      </c>
    </row>
    <row r="84" spans="1:9" x14ac:dyDescent="0.25">
      <c r="A84" s="2" t="s">
        <v>116</v>
      </c>
      <c r="B84" s="12">
        <v>14.08</v>
      </c>
      <c r="C84" s="4">
        <f t="shared" si="8"/>
        <v>0</v>
      </c>
      <c r="D84" s="4">
        <v>19.72</v>
      </c>
      <c r="E84" s="4">
        <f t="shared" si="9"/>
        <v>0</v>
      </c>
      <c r="F84">
        <v>19.72</v>
      </c>
      <c r="G84" s="4">
        <f t="shared" si="10"/>
        <v>0</v>
      </c>
      <c r="H84">
        <v>19.72</v>
      </c>
      <c r="I84" s="4">
        <f t="shared" si="11"/>
        <v>0</v>
      </c>
    </row>
    <row r="85" spans="1:9" x14ac:dyDescent="0.25">
      <c r="A85" s="2" t="s">
        <v>117</v>
      </c>
      <c r="B85" s="12">
        <v>9.01</v>
      </c>
      <c r="C85" s="4">
        <f t="shared" si="8"/>
        <v>1</v>
      </c>
      <c r="D85" s="4">
        <v>9.34</v>
      </c>
      <c r="E85" s="4">
        <f t="shared" si="9"/>
        <v>0</v>
      </c>
      <c r="F85">
        <v>9.43</v>
      </c>
      <c r="G85" s="4">
        <f t="shared" si="10"/>
        <v>0</v>
      </c>
      <c r="H85">
        <v>9.5500000000000007</v>
      </c>
      <c r="I85" s="4">
        <f t="shared" si="11"/>
        <v>0</v>
      </c>
    </row>
    <row r="86" spans="1:9" x14ac:dyDescent="0.25">
      <c r="A86" s="2" t="s">
        <v>118</v>
      </c>
      <c r="B86" s="12">
        <v>29.58</v>
      </c>
      <c r="C86" s="4">
        <f t="shared" si="8"/>
        <v>0</v>
      </c>
      <c r="D86" s="4">
        <v>10.19</v>
      </c>
      <c r="E86" s="4">
        <f t="shared" si="9"/>
        <v>0</v>
      </c>
      <c r="F86">
        <v>10.199999999999999</v>
      </c>
      <c r="G86" s="4">
        <f t="shared" si="10"/>
        <v>0</v>
      </c>
      <c r="H86">
        <v>10.210000000000001</v>
      </c>
      <c r="I86" s="4">
        <f t="shared" si="11"/>
        <v>0</v>
      </c>
    </row>
    <row r="87" spans="1:9" x14ac:dyDescent="0.25">
      <c r="A87" s="2" t="s">
        <v>119</v>
      </c>
      <c r="B87" s="12">
        <v>14.23</v>
      </c>
      <c r="C87" s="4">
        <f t="shared" si="8"/>
        <v>0</v>
      </c>
      <c r="D87" s="4">
        <v>8.99</v>
      </c>
      <c r="E87" s="4">
        <f t="shared" si="9"/>
        <v>0</v>
      </c>
      <c r="F87">
        <v>9.01</v>
      </c>
      <c r="G87" s="4">
        <f t="shared" si="10"/>
        <v>0</v>
      </c>
      <c r="H87">
        <v>9.0399999999999991</v>
      </c>
      <c r="I87" s="4">
        <f t="shared" si="11"/>
        <v>0</v>
      </c>
    </row>
    <row r="88" spans="1:9" x14ac:dyDescent="0.25">
      <c r="A88" s="2" t="s">
        <v>49</v>
      </c>
      <c r="B88" s="12">
        <v>43.55</v>
      </c>
      <c r="C88" s="4">
        <f t="shared" si="8"/>
        <v>0</v>
      </c>
      <c r="D88" s="4">
        <v>13.9</v>
      </c>
      <c r="E88" s="4">
        <f t="shared" si="9"/>
        <v>0</v>
      </c>
      <c r="F88">
        <v>13.91</v>
      </c>
      <c r="G88" s="4">
        <f t="shared" si="10"/>
        <v>0</v>
      </c>
      <c r="H88">
        <v>13.91</v>
      </c>
      <c r="I88" s="4">
        <f t="shared" si="11"/>
        <v>0</v>
      </c>
    </row>
    <row r="89" spans="1:9" x14ac:dyDescent="0.25">
      <c r="A89" s="2" t="s">
        <v>62</v>
      </c>
      <c r="B89" s="12">
        <v>23.09</v>
      </c>
      <c r="C89" s="4">
        <f t="shared" si="8"/>
        <v>0</v>
      </c>
      <c r="D89" s="4">
        <v>15.72</v>
      </c>
      <c r="E89" s="4">
        <f t="shared" si="9"/>
        <v>0</v>
      </c>
      <c r="F89">
        <v>15.75</v>
      </c>
      <c r="G89" s="4">
        <f t="shared" si="10"/>
        <v>0</v>
      </c>
      <c r="H89">
        <v>15.8</v>
      </c>
      <c r="I89" s="4">
        <f t="shared" si="11"/>
        <v>0</v>
      </c>
    </row>
    <row r="90" spans="1:9" x14ac:dyDescent="0.25">
      <c r="A90" s="2" t="s">
        <v>88</v>
      </c>
      <c r="B90" s="12">
        <v>38</v>
      </c>
      <c r="C90" s="4">
        <f t="shared" si="8"/>
        <v>0</v>
      </c>
      <c r="D90" s="4">
        <v>21.03</v>
      </c>
      <c r="E90" s="4">
        <f t="shared" si="9"/>
        <v>0</v>
      </c>
      <c r="F90">
        <v>21.06</v>
      </c>
      <c r="G90" s="4">
        <f t="shared" si="10"/>
        <v>0</v>
      </c>
      <c r="H90">
        <v>21.09</v>
      </c>
      <c r="I90" s="4">
        <f t="shared" si="11"/>
        <v>0</v>
      </c>
    </row>
    <row r="91" spans="1:9" x14ac:dyDescent="0.25">
      <c r="A91" s="2" t="s">
        <v>177</v>
      </c>
      <c r="B91" s="12">
        <v>58.01</v>
      </c>
      <c r="C91" s="4">
        <f t="shared" si="8"/>
        <v>0</v>
      </c>
      <c r="D91" s="4">
        <v>19.59</v>
      </c>
      <c r="E91" s="4">
        <f t="shared" si="9"/>
        <v>0</v>
      </c>
      <c r="F91">
        <v>19.8</v>
      </c>
      <c r="G91" s="4">
        <f t="shared" si="10"/>
        <v>0</v>
      </c>
      <c r="H91">
        <v>20.11</v>
      </c>
      <c r="I91" s="4">
        <f t="shared" si="11"/>
        <v>0</v>
      </c>
    </row>
    <row r="92" spans="1:9" x14ac:dyDescent="0.25">
      <c r="A92" t="s">
        <v>31</v>
      </c>
      <c r="B92" s="12">
        <v>12.76</v>
      </c>
      <c r="C92" s="4">
        <f t="shared" si="8"/>
        <v>0</v>
      </c>
      <c r="D92" s="4">
        <v>15.43</v>
      </c>
      <c r="E92" s="4">
        <f t="shared" si="9"/>
        <v>0</v>
      </c>
      <c r="F92">
        <v>15.43</v>
      </c>
      <c r="G92" s="4">
        <f t="shared" si="10"/>
        <v>0</v>
      </c>
      <c r="H92">
        <v>15.43</v>
      </c>
      <c r="I92" s="4">
        <f t="shared" si="11"/>
        <v>0</v>
      </c>
    </row>
    <row r="93" spans="1:9" x14ac:dyDescent="0.25">
      <c r="A93" t="s">
        <v>33</v>
      </c>
      <c r="B93" s="12">
        <v>32.08</v>
      </c>
      <c r="C93" s="4">
        <f t="shared" si="8"/>
        <v>0</v>
      </c>
      <c r="D93" s="4">
        <v>16.100000000000001</v>
      </c>
      <c r="E93" s="4">
        <f t="shared" si="9"/>
        <v>0</v>
      </c>
      <c r="F93">
        <v>16.100000000000001</v>
      </c>
      <c r="G93" s="4">
        <f t="shared" si="10"/>
        <v>0</v>
      </c>
      <c r="H93">
        <v>16.100000000000001</v>
      </c>
      <c r="I93" s="4">
        <f t="shared" si="11"/>
        <v>0</v>
      </c>
    </row>
    <row r="94" spans="1:9" x14ac:dyDescent="0.25">
      <c r="A94" t="s">
        <v>41</v>
      </c>
      <c r="B94" s="12">
        <v>45</v>
      </c>
      <c r="C94" s="4">
        <f t="shared" si="8"/>
        <v>0</v>
      </c>
      <c r="D94" s="4">
        <v>2.57</v>
      </c>
      <c r="E94" s="4">
        <f t="shared" si="9"/>
        <v>1</v>
      </c>
      <c r="F94">
        <v>2.59</v>
      </c>
      <c r="G94" s="4">
        <f t="shared" si="10"/>
        <v>1</v>
      </c>
      <c r="H94">
        <v>2.62</v>
      </c>
      <c r="I94" s="4">
        <f t="shared" si="11"/>
        <v>1</v>
      </c>
    </row>
    <row r="95" spans="1:9" x14ac:dyDescent="0.25">
      <c r="A95" s="2" t="s">
        <v>60</v>
      </c>
      <c r="B95" s="12">
        <v>17.16</v>
      </c>
      <c r="C95" s="4">
        <f t="shared" si="8"/>
        <v>0</v>
      </c>
      <c r="D95" s="4">
        <v>12.15</v>
      </c>
      <c r="E95" s="4">
        <f t="shared" si="9"/>
        <v>0</v>
      </c>
      <c r="F95">
        <v>12.15</v>
      </c>
      <c r="G95" s="4">
        <f t="shared" si="10"/>
        <v>0</v>
      </c>
      <c r="H95">
        <v>12.15</v>
      </c>
      <c r="I95" s="4">
        <f t="shared" si="11"/>
        <v>0</v>
      </c>
    </row>
    <row r="96" spans="1:9" x14ac:dyDescent="0.25">
      <c r="A96" t="s">
        <v>97</v>
      </c>
      <c r="B96" s="12">
        <v>72.37</v>
      </c>
      <c r="C96" s="4">
        <f t="shared" si="8"/>
        <v>0</v>
      </c>
      <c r="D96" s="4">
        <v>3.73</v>
      </c>
      <c r="E96" s="4">
        <f t="shared" si="9"/>
        <v>1</v>
      </c>
      <c r="F96">
        <v>3.85</v>
      </c>
      <c r="G96" s="4">
        <f t="shared" si="10"/>
        <v>1</v>
      </c>
      <c r="H96">
        <v>4.04</v>
      </c>
      <c r="I96" s="4">
        <f t="shared" si="11"/>
        <v>1</v>
      </c>
    </row>
    <row r="97" spans="1:9" x14ac:dyDescent="0.25">
      <c r="A97" t="s">
        <v>73</v>
      </c>
      <c r="B97" s="12">
        <v>44.36</v>
      </c>
      <c r="C97" s="4">
        <f t="shared" si="8"/>
        <v>0</v>
      </c>
      <c r="D97" s="4">
        <v>17.78</v>
      </c>
      <c r="E97" s="4">
        <f t="shared" si="9"/>
        <v>0</v>
      </c>
      <c r="F97">
        <v>17.78</v>
      </c>
      <c r="G97" s="4">
        <f t="shared" si="10"/>
        <v>0</v>
      </c>
      <c r="H97">
        <v>17.78</v>
      </c>
      <c r="I97" s="4">
        <f t="shared" si="11"/>
        <v>0</v>
      </c>
    </row>
    <row r="98" spans="1:9" x14ac:dyDescent="0.25">
      <c r="A98" t="s">
        <v>40</v>
      </c>
      <c r="B98" s="12">
        <v>8.2899999999999991</v>
      </c>
      <c r="C98" s="4">
        <f t="shared" si="8"/>
        <v>1</v>
      </c>
      <c r="D98" s="4">
        <v>12.42</v>
      </c>
      <c r="E98" s="4">
        <f t="shared" si="9"/>
        <v>0</v>
      </c>
      <c r="F98">
        <v>12.42</v>
      </c>
      <c r="G98" s="4">
        <f t="shared" si="10"/>
        <v>0</v>
      </c>
      <c r="H98">
        <v>12.42</v>
      </c>
      <c r="I98" s="4">
        <f t="shared" si="11"/>
        <v>0</v>
      </c>
    </row>
    <row r="99" spans="1:9" x14ac:dyDescent="0.25">
      <c r="A99" t="s">
        <v>58</v>
      </c>
      <c r="B99" s="12">
        <v>15.57</v>
      </c>
      <c r="C99" s="4">
        <f t="shared" si="8"/>
        <v>0</v>
      </c>
      <c r="D99" s="4">
        <v>21.24</v>
      </c>
      <c r="E99" s="4">
        <f t="shared" si="9"/>
        <v>0</v>
      </c>
      <c r="F99">
        <v>21.24</v>
      </c>
      <c r="G99" s="4">
        <f t="shared" si="10"/>
        <v>0</v>
      </c>
      <c r="H99">
        <v>21.24</v>
      </c>
      <c r="I99" s="4">
        <f t="shared" si="11"/>
        <v>0</v>
      </c>
    </row>
    <row r="100" spans="1:9" x14ac:dyDescent="0.25">
      <c r="A100" t="s">
        <v>59</v>
      </c>
      <c r="B100" s="12">
        <v>12.46</v>
      </c>
      <c r="C100" s="4">
        <f t="shared" si="8"/>
        <v>0</v>
      </c>
      <c r="D100" s="4">
        <v>15.46</v>
      </c>
      <c r="E100" s="4">
        <f t="shared" si="9"/>
        <v>0</v>
      </c>
      <c r="F100">
        <v>15.47</v>
      </c>
      <c r="G100" s="4">
        <f t="shared" si="10"/>
        <v>0</v>
      </c>
      <c r="H100">
        <v>15.48</v>
      </c>
      <c r="I100" s="4">
        <f t="shared" si="11"/>
        <v>0</v>
      </c>
    </row>
    <row r="101" spans="1:9" x14ac:dyDescent="0.25">
      <c r="A101" t="s">
        <v>75</v>
      </c>
      <c r="B101" s="12">
        <v>37.03</v>
      </c>
      <c r="C101" s="4">
        <f t="shared" si="8"/>
        <v>0</v>
      </c>
      <c r="D101" s="4">
        <v>13.74</v>
      </c>
      <c r="E101" s="4">
        <f t="shared" si="9"/>
        <v>0</v>
      </c>
      <c r="F101">
        <v>13.74</v>
      </c>
      <c r="G101" s="4">
        <f t="shared" si="10"/>
        <v>0</v>
      </c>
      <c r="H101">
        <v>13.74</v>
      </c>
      <c r="I101" s="4">
        <f t="shared" si="11"/>
        <v>0</v>
      </c>
    </row>
    <row r="102" spans="1:9" x14ac:dyDescent="0.25">
      <c r="A102" t="s">
        <v>76</v>
      </c>
      <c r="B102" s="12">
        <v>52.28</v>
      </c>
      <c r="C102" s="4">
        <f t="shared" si="8"/>
        <v>0</v>
      </c>
      <c r="D102" s="4">
        <v>16.670000000000002</v>
      </c>
      <c r="E102" s="4">
        <f t="shared" si="9"/>
        <v>0</v>
      </c>
      <c r="F102">
        <v>16.670000000000002</v>
      </c>
      <c r="G102" s="4">
        <f t="shared" si="10"/>
        <v>0</v>
      </c>
      <c r="H102">
        <v>16.670000000000002</v>
      </c>
      <c r="I102" s="4">
        <f t="shared" si="11"/>
        <v>0</v>
      </c>
    </row>
    <row r="103" spans="1:9" x14ac:dyDescent="0.25">
      <c r="A103" t="s">
        <v>77</v>
      </c>
      <c r="B103" s="12">
        <v>58.94</v>
      </c>
      <c r="C103" s="4">
        <f t="shared" si="8"/>
        <v>0</v>
      </c>
      <c r="D103" s="4">
        <v>17.23</v>
      </c>
      <c r="E103" s="4">
        <f t="shared" si="9"/>
        <v>0</v>
      </c>
      <c r="F103">
        <v>17.23</v>
      </c>
      <c r="G103" s="4">
        <f t="shared" si="10"/>
        <v>0</v>
      </c>
      <c r="H103">
        <v>17.23</v>
      </c>
      <c r="I103" s="4">
        <f t="shared" si="11"/>
        <v>0</v>
      </c>
    </row>
    <row r="104" spans="1:9" x14ac:dyDescent="0.25">
      <c r="A104" t="s">
        <v>78</v>
      </c>
      <c r="B104" s="12">
        <v>19.95</v>
      </c>
      <c r="C104" s="4">
        <f t="shared" si="8"/>
        <v>0</v>
      </c>
      <c r="D104" s="4">
        <v>13.19</v>
      </c>
      <c r="E104" s="4">
        <f t="shared" si="9"/>
        <v>0</v>
      </c>
      <c r="F104">
        <v>13.19</v>
      </c>
      <c r="G104" s="4">
        <f t="shared" si="10"/>
        <v>0</v>
      </c>
      <c r="H104">
        <v>13.2</v>
      </c>
      <c r="I104" s="4">
        <f t="shared" si="11"/>
        <v>0</v>
      </c>
    </row>
    <row r="105" spans="1:9" x14ac:dyDescent="0.25">
      <c r="A105" t="s">
        <v>111</v>
      </c>
      <c r="B105" s="12">
        <v>17.38</v>
      </c>
      <c r="C105" s="4">
        <f t="shared" si="8"/>
        <v>0</v>
      </c>
      <c r="D105" s="4">
        <v>15.22</v>
      </c>
      <c r="E105" s="4">
        <f t="shared" si="9"/>
        <v>0</v>
      </c>
      <c r="F105">
        <v>15.23</v>
      </c>
      <c r="G105" s="4">
        <f t="shared" si="10"/>
        <v>0</v>
      </c>
      <c r="H105">
        <v>15.24</v>
      </c>
      <c r="I105" s="4">
        <f t="shared" si="11"/>
        <v>0</v>
      </c>
    </row>
    <row r="106" spans="1:9" x14ac:dyDescent="0.25">
      <c r="A106" t="s">
        <v>112</v>
      </c>
      <c r="B106" s="12">
        <v>16.440000000000001</v>
      </c>
      <c r="C106" s="4">
        <f t="shared" si="8"/>
        <v>0</v>
      </c>
      <c r="D106" s="4">
        <v>16.5</v>
      </c>
      <c r="E106" s="4">
        <f t="shared" si="9"/>
        <v>0</v>
      </c>
      <c r="F106">
        <v>16.52</v>
      </c>
      <c r="G106" s="4">
        <f t="shared" si="10"/>
        <v>0</v>
      </c>
      <c r="H106">
        <v>16.54</v>
      </c>
      <c r="I106" s="4">
        <f t="shared" si="11"/>
        <v>0</v>
      </c>
    </row>
    <row r="107" spans="1:9" x14ac:dyDescent="0.25">
      <c r="A107" t="s">
        <v>113</v>
      </c>
      <c r="B107" s="12">
        <v>34.74</v>
      </c>
      <c r="C107" s="4">
        <f t="shared" si="8"/>
        <v>0</v>
      </c>
      <c r="D107" s="4">
        <v>9.91</v>
      </c>
      <c r="E107" s="4">
        <f t="shared" si="9"/>
        <v>0</v>
      </c>
      <c r="F107">
        <v>9.93</v>
      </c>
      <c r="G107" s="4">
        <f t="shared" si="10"/>
        <v>0</v>
      </c>
      <c r="H107">
        <v>9.9700000000000006</v>
      </c>
      <c r="I107" s="4">
        <f t="shared" si="11"/>
        <v>0</v>
      </c>
    </row>
    <row r="108" spans="1:9" x14ac:dyDescent="0.25">
      <c r="A108" t="s">
        <v>93</v>
      </c>
      <c r="B108" s="12">
        <v>33.78</v>
      </c>
      <c r="C108" s="4">
        <f t="shared" si="8"/>
        <v>0</v>
      </c>
      <c r="D108" s="4">
        <v>15.97</v>
      </c>
      <c r="E108" s="4">
        <f t="shared" si="9"/>
        <v>0</v>
      </c>
      <c r="F108">
        <v>16.059999999999999</v>
      </c>
      <c r="G108" s="4">
        <f t="shared" si="10"/>
        <v>0</v>
      </c>
      <c r="H108">
        <v>16.05</v>
      </c>
      <c r="I108" s="4">
        <f t="shared" si="11"/>
        <v>0</v>
      </c>
    </row>
    <row r="109" spans="1:9" x14ac:dyDescent="0.25">
      <c r="A109" t="s">
        <v>103</v>
      </c>
      <c r="B109" s="12">
        <v>56.94</v>
      </c>
      <c r="C109" s="4">
        <f t="shared" si="8"/>
        <v>0</v>
      </c>
      <c r="D109" s="4">
        <v>11.72</v>
      </c>
      <c r="E109" s="4">
        <f t="shared" si="9"/>
        <v>0</v>
      </c>
      <c r="F109">
        <v>11.82</v>
      </c>
      <c r="G109" s="4">
        <f t="shared" si="10"/>
        <v>0</v>
      </c>
      <c r="H109">
        <v>11.98</v>
      </c>
      <c r="I109" s="4">
        <f t="shared" si="11"/>
        <v>0</v>
      </c>
    </row>
    <row r="110" spans="1:9" x14ac:dyDescent="0.25">
      <c r="A110" t="s">
        <v>104</v>
      </c>
      <c r="B110" s="12">
        <v>61.37</v>
      </c>
      <c r="C110" s="4">
        <f t="shared" si="8"/>
        <v>0</v>
      </c>
      <c r="D110" s="4">
        <v>10.89</v>
      </c>
      <c r="E110" s="4">
        <f t="shared" si="9"/>
        <v>0</v>
      </c>
      <c r="F110">
        <v>10.96</v>
      </c>
      <c r="G110" s="4">
        <f t="shared" si="10"/>
        <v>0</v>
      </c>
      <c r="H110">
        <v>11.06</v>
      </c>
      <c r="I110" s="4">
        <f t="shared" si="11"/>
        <v>0</v>
      </c>
    </row>
    <row r="111" spans="1:9" x14ac:dyDescent="0.25">
      <c r="A111" t="s">
        <v>105</v>
      </c>
      <c r="B111" s="12">
        <v>31.11</v>
      </c>
      <c r="C111" s="4">
        <f t="shared" si="8"/>
        <v>0</v>
      </c>
      <c r="D111" s="4">
        <v>8.64</v>
      </c>
      <c r="E111" s="4">
        <f t="shared" si="9"/>
        <v>0</v>
      </c>
      <c r="F111">
        <v>8.82</v>
      </c>
      <c r="G111" s="4">
        <f t="shared" si="10"/>
        <v>0</v>
      </c>
      <c r="H111">
        <v>9.1</v>
      </c>
      <c r="I111" s="4">
        <f t="shared" si="11"/>
        <v>0</v>
      </c>
    </row>
    <row r="112" spans="1:9" x14ac:dyDescent="0.25">
      <c r="A112" t="s">
        <v>106</v>
      </c>
      <c r="B112" s="12">
        <v>33.31</v>
      </c>
      <c r="C112" s="4">
        <f t="shared" si="8"/>
        <v>0</v>
      </c>
      <c r="D112" s="4">
        <v>19.87</v>
      </c>
      <c r="E112" s="4">
        <f t="shared" si="9"/>
        <v>0</v>
      </c>
      <c r="F112">
        <v>19.88</v>
      </c>
      <c r="G112" s="4">
        <f t="shared" si="10"/>
        <v>0</v>
      </c>
      <c r="H112">
        <v>19.88</v>
      </c>
      <c r="I112" s="4">
        <f t="shared" si="11"/>
        <v>0</v>
      </c>
    </row>
    <row r="113" spans="1:9" x14ac:dyDescent="0.25">
      <c r="A113" t="s">
        <v>28</v>
      </c>
      <c r="B113" s="12">
        <v>10.11</v>
      </c>
      <c r="C113" s="4">
        <f t="shared" si="8"/>
        <v>0</v>
      </c>
      <c r="D113" s="4">
        <v>23.18</v>
      </c>
      <c r="E113" s="4">
        <f t="shared" si="9"/>
        <v>0</v>
      </c>
      <c r="F113">
        <v>23.21</v>
      </c>
      <c r="G113" s="4">
        <f t="shared" si="10"/>
        <v>0</v>
      </c>
      <c r="H113">
        <v>23.26</v>
      </c>
      <c r="I113" s="4">
        <f t="shared" si="11"/>
        <v>0</v>
      </c>
    </row>
    <row r="114" spans="1:9" x14ac:dyDescent="0.25">
      <c r="A114" t="s">
        <v>29</v>
      </c>
      <c r="B114" s="12">
        <v>12.85</v>
      </c>
      <c r="C114" s="4">
        <f t="shared" si="8"/>
        <v>0</v>
      </c>
      <c r="D114" s="4">
        <v>19.75</v>
      </c>
      <c r="E114" s="4">
        <f t="shared" si="9"/>
        <v>0</v>
      </c>
      <c r="F114">
        <v>19.75</v>
      </c>
      <c r="G114" s="4">
        <f t="shared" si="10"/>
        <v>0</v>
      </c>
      <c r="H114">
        <v>19.760000000000002</v>
      </c>
      <c r="I114" s="4">
        <f t="shared" si="11"/>
        <v>0</v>
      </c>
    </row>
    <row r="115" spans="1:9" x14ac:dyDescent="0.25">
      <c r="A115" t="s">
        <v>30</v>
      </c>
      <c r="B115" s="12">
        <v>17.309999999999999</v>
      </c>
      <c r="C115" s="4">
        <f t="shared" si="8"/>
        <v>0</v>
      </c>
      <c r="D115" s="4">
        <v>17.690000000000001</v>
      </c>
      <c r="E115" s="4">
        <f t="shared" si="9"/>
        <v>0</v>
      </c>
      <c r="F115">
        <v>17.71</v>
      </c>
      <c r="G115" s="4">
        <f t="shared" si="10"/>
        <v>0</v>
      </c>
      <c r="H115">
        <v>17.73</v>
      </c>
      <c r="I115" s="4">
        <f t="shared" si="11"/>
        <v>0</v>
      </c>
    </row>
    <row r="116" spans="1:9" x14ac:dyDescent="0.25">
      <c r="A116" t="s">
        <v>37</v>
      </c>
      <c r="B116" s="12">
        <v>37.35</v>
      </c>
      <c r="C116" s="4">
        <f t="shared" si="8"/>
        <v>0</v>
      </c>
      <c r="D116" s="4">
        <v>19.77</v>
      </c>
      <c r="E116" s="4">
        <f t="shared" si="9"/>
        <v>0</v>
      </c>
      <c r="F116">
        <v>19.96</v>
      </c>
      <c r="G116" s="4">
        <f t="shared" si="10"/>
        <v>0</v>
      </c>
      <c r="H116">
        <v>20.260000000000002</v>
      </c>
      <c r="I116" s="4">
        <f t="shared" si="11"/>
        <v>0</v>
      </c>
    </row>
    <row r="117" spans="1:9" x14ac:dyDescent="0.25">
      <c r="A117" t="s">
        <v>38</v>
      </c>
      <c r="B117" s="12">
        <v>34.380000000000003</v>
      </c>
      <c r="C117" s="4">
        <f t="shared" si="8"/>
        <v>0</v>
      </c>
      <c r="D117" s="4">
        <v>14.29</v>
      </c>
      <c r="E117" s="4">
        <f t="shared" si="9"/>
        <v>0</v>
      </c>
      <c r="F117">
        <v>14.32</v>
      </c>
      <c r="G117" s="4">
        <f t="shared" si="10"/>
        <v>0</v>
      </c>
      <c r="H117">
        <v>14.36</v>
      </c>
      <c r="I117" s="4">
        <f t="shared" si="11"/>
        <v>0</v>
      </c>
    </row>
    <row r="118" spans="1:9" x14ac:dyDescent="0.25">
      <c r="A118" t="s">
        <v>107</v>
      </c>
      <c r="B118" s="12">
        <v>20.96</v>
      </c>
      <c r="C118" s="4">
        <f t="shared" si="8"/>
        <v>0</v>
      </c>
      <c r="D118" s="4">
        <v>11.23</v>
      </c>
      <c r="E118" s="4">
        <f t="shared" si="9"/>
        <v>0</v>
      </c>
      <c r="F118">
        <v>11.24</v>
      </c>
      <c r="G118" s="4">
        <f t="shared" si="10"/>
        <v>0</v>
      </c>
      <c r="H118">
        <v>11.26</v>
      </c>
      <c r="I118" s="4">
        <f t="shared" si="11"/>
        <v>0</v>
      </c>
    </row>
    <row r="119" spans="1:9" x14ac:dyDescent="0.25">
      <c r="A119" s="4" t="s">
        <v>108</v>
      </c>
      <c r="B119" s="12">
        <v>19.41</v>
      </c>
      <c r="C119" s="4">
        <f t="shared" si="8"/>
        <v>0</v>
      </c>
      <c r="D119" s="4">
        <v>12.17</v>
      </c>
      <c r="E119" s="4">
        <f t="shared" si="9"/>
        <v>0</v>
      </c>
      <c r="F119">
        <v>12.18</v>
      </c>
      <c r="G119" s="4">
        <f t="shared" si="10"/>
        <v>0</v>
      </c>
      <c r="H119">
        <v>12.21</v>
      </c>
      <c r="I119" s="4">
        <f t="shared" si="11"/>
        <v>0</v>
      </c>
    </row>
    <row r="120" spans="1:9" x14ac:dyDescent="0.25">
      <c r="A120" t="s">
        <v>109</v>
      </c>
      <c r="B120" s="12">
        <v>22.74</v>
      </c>
      <c r="C120" s="4">
        <f t="shared" si="8"/>
        <v>0</v>
      </c>
      <c r="D120" s="4">
        <v>14.75</v>
      </c>
      <c r="E120" s="4">
        <f t="shared" si="9"/>
        <v>0</v>
      </c>
      <c r="F120">
        <v>14.75</v>
      </c>
      <c r="G120" s="4">
        <f t="shared" si="10"/>
        <v>0</v>
      </c>
      <c r="H120">
        <v>14.75</v>
      </c>
      <c r="I120" s="4">
        <f t="shared" si="11"/>
        <v>0</v>
      </c>
    </row>
    <row r="121" spans="1:9" x14ac:dyDescent="0.25">
      <c r="A121" t="s">
        <v>126</v>
      </c>
      <c r="B121" s="12">
        <v>26.5</v>
      </c>
      <c r="C121" s="4">
        <f t="shared" si="8"/>
        <v>0</v>
      </c>
      <c r="D121" s="4">
        <v>10.89</v>
      </c>
      <c r="E121" s="4">
        <f t="shared" si="9"/>
        <v>0</v>
      </c>
      <c r="F121">
        <v>10.93</v>
      </c>
      <c r="G121" s="4">
        <f t="shared" si="10"/>
        <v>0</v>
      </c>
      <c r="H121">
        <v>11</v>
      </c>
      <c r="I121" s="4">
        <f t="shared" si="11"/>
        <v>0</v>
      </c>
    </row>
    <row r="122" spans="1:9" x14ac:dyDescent="0.25">
      <c r="A122" t="s">
        <v>224</v>
      </c>
      <c r="B122" s="12">
        <v>45.06</v>
      </c>
      <c r="C122" s="4">
        <f t="shared" si="8"/>
        <v>0</v>
      </c>
      <c r="D122" s="4">
        <v>13.2</v>
      </c>
      <c r="E122" s="4">
        <f t="shared" si="9"/>
        <v>0</v>
      </c>
      <c r="F122">
        <v>13.2</v>
      </c>
      <c r="G122" s="4">
        <f t="shared" si="10"/>
        <v>0</v>
      </c>
      <c r="H122">
        <v>13.2</v>
      </c>
      <c r="I122" s="4">
        <f t="shared" si="11"/>
        <v>0</v>
      </c>
    </row>
    <row r="123" spans="1:9" x14ac:dyDescent="0.25">
      <c r="A123" t="s">
        <v>19</v>
      </c>
      <c r="B123" s="12">
        <v>32.19</v>
      </c>
      <c r="C123" s="4">
        <f t="shared" si="8"/>
        <v>0</v>
      </c>
      <c r="D123" s="4">
        <v>10.75</v>
      </c>
      <c r="E123" s="4">
        <f t="shared" si="9"/>
        <v>0</v>
      </c>
      <c r="F123">
        <v>11.01</v>
      </c>
      <c r="G123" s="4">
        <f t="shared" si="10"/>
        <v>0</v>
      </c>
      <c r="H123">
        <v>11.39</v>
      </c>
      <c r="I123" s="4">
        <f t="shared" si="11"/>
        <v>0</v>
      </c>
    </row>
    <row r="124" spans="1:9" x14ac:dyDescent="0.25">
      <c r="A124" t="s">
        <v>20</v>
      </c>
      <c r="B124" s="12">
        <v>17.13</v>
      </c>
      <c r="C124" s="4">
        <f t="shared" si="8"/>
        <v>0</v>
      </c>
      <c r="D124" s="4">
        <v>11.46</v>
      </c>
      <c r="E124" s="4">
        <f t="shared" si="9"/>
        <v>0</v>
      </c>
      <c r="F124">
        <v>11.49</v>
      </c>
      <c r="G124" s="4">
        <f t="shared" si="10"/>
        <v>0</v>
      </c>
      <c r="H124">
        <v>11.52</v>
      </c>
      <c r="I124" s="4">
        <f t="shared" si="11"/>
        <v>0</v>
      </c>
    </row>
    <row r="125" spans="1:9" x14ac:dyDescent="0.25">
      <c r="A125" t="s">
        <v>21</v>
      </c>
      <c r="B125" s="12">
        <v>32.31</v>
      </c>
      <c r="C125" s="4">
        <f t="shared" si="8"/>
        <v>0</v>
      </c>
      <c r="D125" s="4">
        <v>17.46</v>
      </c>
      <c r="E125" s="4">
        <f t="shared" si="9"/>
        <v>0</v>
      </c>
      <c r="F125">
        <v>17.559999999999999</v>
      </c>
      <c r="G125" s="4">
        <f t="shared" si="10"/>
        <v>0</v>
      </c>
      <c r="H125">
        <v>17.7</v>
      </c>
      <c r="I125" s="4">
        <f t="shared" si="11"/>
        <v>0</v>
      </c>
    </row>
    <row r="126" spans="1:9" x14ac:dyDescent="0.25">
      <c r="A126" t="s">
        <v>22</v>
      </c>
      <c r="B126" s="12">
        <v>33.9</v>
      </c>
      <c r="C126" s="4">
        <f t="shared" si="8"/>
        <v>0</v>
      </c>
      <c r="D126" s="4">
        <v>15.59</v>
      </c>
      <c r="E126" s="4">
        <f t="shared" si="9"/>
        <v>0</v>
      </c>
      <c r="F126">
        <v>15.63</v>
      </c>
      <c r="G126" s="4">
        <f t="shared" si="10"/>
        <v>0</v>
      </c>
      <c r="H126">
        <v>15.68</v>
      </c>
      <c r="I126" s="4">
        <f t="shared" si="11"/>
        <v>0</v>
      </c>
    </row>
    <row r="127" spans="1:9" x14ac:dyDescent="0.25">
      <c r="A127" t="s">
        <v>23</v>
      </c>
      <c r="B127" s="12">
        <v>23.79</v>
      </c>
      <c r="C127" s="4">
        <f t="shared" si="8"/>
        <v>0</v>
      </c>
      <c r="D127" s="4">
        <v>12.91</v>
      </c>
      <c r="E127" s="4">
        <f t="shared" si="9"/>
        <v>0</v>
      </c>
      <c r="F127">
        <v>13.32</v>
      </c>
      <c r="G127" s="4">
        <f t="shared" si="10"/>
        <v>0</v>
      </c>
      <c r="H127">
        <v>13.93</v>
      </c>
      <c r="I127" s="4">
        <f t="shared" si="11"/>
        <v>0</v>
      </c>
    </row>
    <row r="128" spans="1:9" x14ac:dyDescent="0.25">
      <c r="A128" t="s">
        <v>24</v>
      </c>
      <c r="B128" s="12">
        <v>39.06</v>
      </c>
      <c r="C128" s="4">
        <f t="shared" si="8"/>
        <v>0</v>
      </c>
      <c r="D128" s="4">
        <v>12.42</v>
      </c>
      <c r="E128" s="4">
        <f t="shared" si="9"/>
        <v>0</v>
      </c>
      <c r="F128">
        <v>12.44</v>
      </c>
      <c r="G128" s="4">
        <f t="shared" si="10"/>
        <v>0</v>
      </c>
      <c r="H128">
        <v>12.48</v>
      </c>
      <c r="I128" s="4">
        <f t="shared" si="11"/>
        <v>0</v>
      </c>
    </row>
    <row r="129" spans="1:9" x14ac:dyDescent="0.25">
      <c r="A129" t="s">
        <v>25</v>
      </c>
      <c r="B129" s="12">
        <v>36.11</v>
      </c>
      <c r="C129" s="4">
        <f t="shared" si="8"/>
        <v>0</v>
      </c>
      <c r="D129" s="4">
        <v>11.11</v>
      </c>
      <c r="E129" s="4">
        <f t="shared" si="9"/>
        <v>0</v>
      </c>
      <c r="F129">
        <v>11.3</v>
      </c>
      <c r="G129" s="4">
        <f t="shared" si="10"/>
        <v>0</v>
      </c>
      <c r="H129">
        <v>11.58</v>
      </c>
      <c r="I129" s="4">
        <f t="shared" si="11"/>
        <v>0</v>
      </c>
    </row>
    <row r="130" spans="1:9" x14ac:dyDescent="0.25">
      <c r="A130" t="s">
        <v>26</v>
      </c>
      <c r="B130" s="12">
        <v>23.41</v>
      </c>
      <c r="C130" s="4">
        <f t="shared" si="8"/>
        <v>0</v>
      </c>
      <c r="D130" s="4">
        <v>8.36</v>
      </c>
      <c r="E130" s="4">
        <f t="shared" si="9"/>
        <v>0</v>
      </c>
      <c r="F130">
        <v>8.42</v>
      </c>
      <c r="G130" s="4">
        <f t="shared" si="10"/>
        <v>0</v>
      </c>
      <c r="H130">
        <v>8.51</v>
      </c>
      <c r="I130" s="4">
        <f t="shared" si="11"/>
        <v>0</v>
      </c>
    </row>
    <row r="131" spans="1:9" x14ac:dyDescent="0.25">
      <c r="A131" t="s">
        <v>27</v>
      </c>
      <c r="B131" s="12">
        <v>24.98</v>
      </c>
      <c r="C131" s="4">
        <f t="shared" si="8"/>
        <v>0</v>
      </c>
      <c r="D131" s="4">
        <v>13.72</v>
      </c>
      <c r="E131" s="4">
        <f t="shared" si="9"/>
        <v>0</v>
      </c>
      <c r="F131">
        <v>14.02</v>
      </c>
      <c r="G131" s="4">
        <f t="shared" si="10"/>
        <v>0</v>
      </c>
      <c r="H131">
        <v>14.46</v>
      </c>
      <c r="I131" s="4">
        <f t="shared" si="11"/>
        <v>0</v>
      </c>
    </row>
    <row r="132" spans="1:9" x14ac:dyDescent="0.25">
      <c r="A132" t="s">
        <v>94</v>
      </c>
      <c r="B132" s="12">
        <v>37.5</v>
      </c>
      <c r="C132" s="4">
        <f t="shared" si="8"/>
        <v>0</v>
      </c>
      <c r="D132" s="4">
        <v>13.11</v>
      </c>
      <c r="E132" s="4">
        <f t="shared" si="9"/>
        <v>0</v>
      </c>
      <c r="F132">
        <v>13.28</v>
      </c>
      <c r="G132" s="4">
        <f t="shared" si="10"/>
        <v>0</v>
      </c>
      <c r="H132">
        <v>13.54</v>
      </c>
      <c r="I132" s="4">
        <f t="shared" si="11"/>
        <v>0</v>
      </c>
    </row>
    <row r="133" spans="1:9" x14ac:dyDescent="0.25">
      <c r="A133" t="s">
        <v>95</v>
      </c>
      <c r="B133" s="12">
        <v>31.76</v>
      </c>
      <c r="C133" s="4">
        <f t="shared" si="8"/>
        <v>0</v>
      </c>
      <c r="D133" s="4">
        <v>10.029999999999999</v>
      </c>
      <c r="E133" s="4">
        <f t="shared" si="9"/>
        <v>0</v>
      </c>
      <c r="F133">
        <v>10.029999999999999</v>
      </c>
      <c r="G133" s="4">
        <f t="shared" si="10"/>
        <v>0</v>
      </c>
      <c r="H133">
        <v>10.029999999999999</v>
      </c>
      <c r="I133" s="4">
        <f t="shared" si="11"/>
        <v>0</v>
      </c>
    </row>
    <row r="134" spans="1:9" x14ac:dyDescent="0.25">
      <c r="A134" t="s">
        <v>96</v>
      </c>
      <c r="B134" s="12">
        <v>36.08</v>
      </c>
      <c r="C134" s="4">
        <f t="shared" si="8"/>
        <v>0</v>
      </c>
      <c r="D134" s="4">
        <v>15.84</v>
      </c>
      <c r="E134" s="4">
        <f t="shared" si="9"/>
        <v>0</v>
      </c>
      <c r="F134">
        <v>15.92</v>
      </c>
      <c r="G134" s="4">
        <f t="shared" si="10"/>
        <v>0</v>
      </c>
      <c r="H134">
        <v>16.04</v>
      </c>
      <c r="I134" s="4">
        <f t="shared" si="11"/>
        <v>0</v>
      </c>
    </row>
    <row r="135" spans="1:9" x14ac:dyDescent="0.25">
      <c r="A135" t="s">
        <v>190</v>
      </c>
      <c r="B135" s="12">
        <v>30.91</v>
      </c>
      <c r="C135" s="4">
        <f t="shared" si="8"/>
        <v>0</v>
      </c>
      <c r="D135" s="4">
        <v>17.54</v>
      </c>
      <c r="E135" s="4">
        <f t="shared" si="9"/>
        <v>0</v>
      </c>
      <c r="F135">
        <v>17.59</v>
      </c>
      <c r="G135" s="4">
        <f t="shared" si="10"/>
        <v>0</v>
      </c>
      <c r="H135">
        <v>17.649999999999999</v>
      </c>
      <c r="I135" s="4">
        <f t="shared" si="11"/>
        <v>0</v>
      </c>
    </row>
    <row r="136" spans="1:9" x14ac:dyDescent="0.25">
      <c r="A136" t="s">
        <v>191</v>
      </c>
      <c r="B136" s="12">
        <v>29.44</v>
      </c>
      <c r="C136" s="4">
        <f t="shared" si="8"/>
        <v>0</v>
      </c>
      <c r="D136" s="4">
        <v>10.07</v>
      </c>
      <c r="E136" s="4">
        <f t="shared" si="9"/>
        <v>0</v>
      </c>
      <c r="F136">
        <v>10.15</v>
      </c>
      <c r="G136" s="4">
        <f t="shared" si="10"/>
        <v>0</v>
      </c>
      <c r="H136">
        <v>10.27</v>
      </c>
      <c r="I136" s="4">
        <f t="shared" si="11"/>
        <v>0</v>
      </c>
    </row>
    <row r="137" spans="1:9" x14ac:dyDescent="0.25">
      <c r="A137" t="s">
        <v>192</v>
      </c>
      <c r="B137" s="12">
        <v>32</v>
      </c>
      <c r="C137" s="4">
        <f t="shared" si="8"/>
        <v>0</v>
      </c>
      <c r="D137" s="4">
        <v>14.12</v>
      </c>
      <c r="E137" s="4">
        <f t="shared" si="9"/>
        <v>0</v>
      </c>
      <c r="F137">
        <v>14.3</v>
      </c>
      <c r="G137" s="4">
        <f t="shared" si="10"/>
        <v>0</v>
      </c>
      <c r="H137">
        <v>14.55</v>
      </c>
      <c r="I137" s="4">
        <f t="shared" si="11"/>
        <v>0</v>
      </c>
    </row>
    <row r="138" spans="1:9" x14ac:dyDescent="0.25">
      <c r="A138" t="s">
        <v>193</v>
      </c>
      <c r="B138" s="12">
        <v>27.82</v>
      </c>
      <c r="C138" s="4">
        <f t="shared" si="8"/>
        <v>0</v>
      </c>
      <c r="D138" s="4">
        <v>8.84</v>
      </c>
      <c r="E138" s="4">
        <f t="shared" si="9"/>
        <v>0</v>
      </c>
      <c r="F138">
        <v>8.91</v>
      </c>
      <c r="G138" s="4">
        <f t="shared" si="10"/>
        <v>0</v>
      </c>
      <c r="H138">
        <v>9.01</v>
      </c>
      <c r="I138" s="4">
        <f t="shared" si="11"/>
        <v>0</v>
      </c>
    </row>
    <row r="139" spans="1:9" x14ac:dyDescent="0.25">
      <c r="A139" t="s">
        <v>194</v>
      </c>
      <c r="B139" s="12">
        <v>60.63</v>
      </c>
      <c r="C139" s="4">
        <f t="shared" si="8"/>
        <v>0</v>
      </c>
      <c r="D139" s="4">
        <v>8.92</v>
      </c>
      <c r="E139" s="4">
        <f t="shared" si="9"/>
        <v>0</v>
      </c>
      <c r="F139">
        <v>9.07</v>
      </c>
      <c r="G139" s="4">
        <f t="shared" si="10"/>
        <v>0</v>
      </c>
      <c r="H139">
        <v>9.3000000000000007</v>
      </c>
      <c r="I139" s="4">
        <f t="shared" si="11"/>
        <v>0</v>
      </c>
    </row>
    <row r="140" spans="1:9" x14ac:dyDescent="0.25">
      <c r="A140" t="s">
        <v>195</v>
      </c>
      <c r="B140" s="12">
        <v>31.37</v>
      </c>
      <c r="C140" s="4">
        <f t="shared" si="8"/>
        <v>0</v>
      </c>
      <c r="D140" s="4">
        <v>10.99</v>
      </c>
      <c r="E140" s="4">
        <f t="shared" si="9"/>
        <v>0</v>
      </c>
      <c r="F140">
        <v>11</v>
      </c>
      <c r="G140" s="4">
        <f t="shared" si="10"/>
        <v>0</v>
      </c>
      <c r="H140">
        <v>11.01</v>
      </c>
      <c r="I140" s="4">
        <f t="shared" si="11"/>
        <v>0</v>
      </c>
    </row>
    <row r="141" spans="1:9" x14ac:dyDescent="0.25">
      <c r="A141" t="s">
        <v>196</v>
      </c>
      <c r="B141" s="12">
        <v>45.35</v>
      </c>
      <c r="C141" s="4">
        <f t="shared" si="8"/>
        <v>0</v>
      </c>
      <c r="D141" s="4">
        <v>13.39</v>
      </c>
      <c r="E141" s="4">
        <f t="shared" si="9"/>
        <v>0</v>
      </c>
      <c r="F141">
        <v>13.4</v>
      </c>
      <c r="G141" s="4">
        <f t="shared" si="10"/>
        <v>0</v>
      </c>
      <c r="H141">
        <v>13.41</v>
      </c>
      <c r="I141" s="4">
        <f t="shared" si="11"/>
        <v>0</v>
      </c>
    </row>
    <row r="142" spans="1:9" x14ac:dyDescent="0.25">
      <c r="A142" t="s">
        <v>211</v>
      </c>
      <c r="B142" s="12">
        <v>65.239999999999995</v>
      </c>
      <c r="C142" s="4">
        <f t="shared" si="8"/>
        <v>0</v>
      </c>
      <c r="D142" s="4">
        <v>6.92</v>
      </c>
      <c r="E142" s="4">
        <f t="shared" si="9"/>
        <v>1</v>
      </c>
      <c r="F142">
        <v>7.74</v>
      </c>
      <c r="G142" s="4">
        <f t="shared" si="10"/>
        <v>1</v>
      </c>
      <c r="H142">
        <v>8.9600000000000009</v>
      </c>
      <c r="I142" s="4">
        <f t="shared" si="11"/>
        <v>0</v>
      </c>
    </row>
    <row r="143" spans="1:9" x14ac:dyDescent="0.25">
      <c r="A143" t="s">
        <v>197</v>
      </c>
      <c r="B143" s="12">
        <v>24.03</v>
      </c>
      <c r="C143" s="4">
        <f t="shared" si="8"/>
        <v>0</v>
      </c>
      <c r="D143" s="4">
        <v>9.51</v>
      </c>
      <c r="E143" s="4">
        <f t="shared" si="9"/>
        <v>0</v>
      </c>
      <c r="F143">
        <v>9.8000000000000007</v>
      </c>
      <c r="G143" s="4">
        <f t="shared" si="10"/>
        <v>0</v>
      </c>
      <c r="H143">
        <v>10.23</v>
      </c>
      <c r="I143" s="4">
        <f t="shared" si="11"/>
        <v>0</v>
      </c>
    </row>
    <row r="144" spans="1:9" x14ac:dyDescent="0.25">
      <c r="A144" t="s">
        <v>198</v>
      </c>
      <c r="B144" s="12">
        <v>28.96</v>
      </c>
      <c r="C144" s="4">
        <f t="shared" si="8"/>
        <v>0</v>
      </c>
      <c r="D144" s="4">
        <v>12.59</v>
      </c>
      <c r="E144" s="4">
        <f t="shared" si="9"/>
        <v>0</v>
      </c>
      <c r="F144">
        <v>12.6</v>
      </c>
      <c r="G144" s="4">
        <f t="shared" si="10"/>
        <v>0</v>
      </c>
      <c r="H144">
        <v>12.62</v>
      </c>
      <c r="I144" s="4">
        <f t="shared" si="11"/>
        <v>0</v>
      </c>
    </row>
    <row r="145" spans="1:9" x14ac:dyDescent="0.25">
      <c r="A145" t="s">
        <v>199</v>
      </c>
      <c r="B145" s="12">
        <v>22.04</v>
      </c>
      <c r="C145" s="4">
        <f t="shared" si="8"/>
        <v>0</v>
      </c>
      <c r="D145" s="4">
        <v>8.83</v>
      </c>
      <c r="E145" s="4">
        <f t="shared" si="9"/>
        <v>0</v>
      </c>
      <c r="F145">
        <v>8.86</v>
      </c>
      <c r="G145" s="4">
        <f t="shared" si="10"/>
        <v>0</v>
      </c>
      <c r="H145">
        <v>8.9</v>
      </c>
      <c r="I145" s="4">
        <f t="shared" si="11"/>
        <v>0</v>
      </c>
    </row>
    <row r="146" spans="1:9" x14ac:dyDescent="0.25">
      <c r="A146" t="s">
        <v>200</v>
      </c>
      <c r="B146" s="12">
        <v>51.95</v>
      </c>
      <c r="C146" s="4">
        <f t="shared" ref="C146:C151" si="12">IF(B146&gt;C$154,0,1)</f>
        <v>0</v>
      </c>
      <c r="D146" s="4">
        <v>8.0500000000000007</v>
      </c>
      <c r="E146" s="4">
        <f t="shared" ref="E146:E151" si="13">IF(D146&gt;E$154,0,1)</f>
        <v>0</v>
      </c>
      <c r="F146">
        <v>8.06</v>
      </c>
      <c r="G146" s="4">
        <f t="shared" ref="G146:G151" si="14">IF(F146&gt;G$154,0,1)</f>
        <v>0</v>
      </c>
      <c r="H146">
        <v>8.08</v>
      </c>
      <c r="I146" s="4">
        <f t="shared" ref="I146:I151" si="15">IF(H146&gt;I$154,0,1)</f>
        <v>1</v>
      </c>
    </row>
    <row r="147" spans="1:9" x14ac:dyDescent="0.25">
      <c r="A147" t="s">
        <v>201</v>
      </c>
      <c r="B147" s="12">
        <v>69.290000000000006</v>
      </c>
      <c r="C147" s="4">
        <f t="shared" si="12"/>
        <v>0</v>
      </c>
      <c r="D147" s="4">
        <v>9.82</v>
      </c>
      <c r="E147" s="4">
        <f t="shared" si="13"/>
        <v>0</v>
      </c>
      <c r="F147">
        <v>9.84</v>
      </c>
      <c r="G147" s="4">
        <f t="shared" si="14"/>
        <v>0</v>
      </c>
      <c r="H147">
        <v>9.8699999999999992</v>
      </c>
      <c r="I147" s="4">
        <f t="shared" si="15"/>
        <v>0</v>
      </c>
    </row>
    <row r="148" spans="1:9" x14ac:dyDescent="0.25">
      <c r="A148" t="s">
        <v>202</v>
      </c>
      <c r="B148" s="12">
        <v>65.19</v>
      </c>
      <c r="C148" s="4">
        <f t="shared" si="12"/>
        <v>0</v>
      </c>
      <c r="D148" s="4">
        <v>9.9499999999999993</v>
      </c>
      <c r="E148" s="4">
        <f t="shared" si="13"/>
        <v>0</v>
      </c>
      <c r="F148">
        <v>10.01</v>
      </c>
      <c r="G148" s="4">
        <f t="shared" si="14"/>
        <v>0</v>
      </c>
      <c r="H148">
        <v>10.11</v>
      </c>
      <c r="I148" s="4">
        <f t="shared" si="15"/>
        <v>0</v>
      </c>
    </row>
    <row r="149" spans="1:9" x14ac:dyDescent="0.25">
      <c r="A149" t="s">
        <v>203</v>
      </c>
      <c r="B149" s="12">
        <v>47.31</v>
      </c>
      <c r="C149" s="4">
        <f t="shared" si="12"/>
        <v>0</v>
      </c>
      <c r="D149" s="4">
        <v>8.75</v>
      </c>
      <c r="E149" s="4">
        <f t="shared" si="13"/>
        <v>0</v>
      </c>
      <c r="F149">
        <v>9.17</v>
      </c>
      <c r="G149" s="4">
        <f t="shared" si="14"/>
        <v>0</v>
      </c>
      <c r="H149">
        <v>9.7799999999999994</v>
      </c>
      <c r="I149" s="4">
        <f t="shared" si="15"/>
        <v>0</v>
      </c>
    </row>
    <row r="150" spans="1:9" x14ac:dyDescent="0.25">
      <c r="A150" t="s">
        <v>208</v>
      </c>
      <c r="B150" s="12">
        <v>66.44</v>
      </c>
      <c r="C150" s="4">
        <f t="shared" si="12"/>
        <v>0</v>
      </c>
      <c r="D150" s="4">
        <v>12.04</v>
      </c>
      <c r="E150" s="4">
        <f t="shared" si="13"/>
        <v>0</v>
      </c>
      <c r="F150">
        <v>12.05</v>
      </c>
      <c r="G150" s="4">
        <f t="shared" si="14"/>
        <v>0</v>
      </c>
      <c r="H150">
        <v>12.05</v>
      </c>
      <c r="I150" s="4">
        <f t="shared" si="15"/>
        <v>0</v>
      </c>
    </row>
    <row r="151" spans="1:9" x14ac:dyDescent="0.25">
      <c r="A151" t="s">
        <v>91</v>
      </c>
      <c r="B151" s="12">
        <v>18.600000000000001</v>
      </c>
      <c r="C151" s="4">
        <f t="shared" si="12"/>
        <v>0</v>
      </c>
      <c r="D151" s="4">
        <v>16.739999999999998</v>
      </c>
      <c r="E151" s="4">
        <f t="shared" si="13"/>
        <v>0</v>
      </c>
      <c r="F151">
        <v>16.77</v>
      </c>
      <c r="G151" s="4">
        <f t="shared" si="14"/>
        <v>0</v>
      </c>
      <c r="H151">
        <v>16.82</v>
      </c>
      <c r="I151" s="4">
        <f t="shared" si="15"/>
        <v>0</v>
      </c>
    </row>
    <row r="152" spans="1:9" x14ac:dyDescent="0.25">
      <c r="A152" s="13" t="s">
        <v>220</v>
      </c>
      <c r="B152" s="13"/>
      <c r="C152" s="13">
        <f>SUM(C2:C78)</f>
        <v>62</v>
      </c>
      <c r="D152" s="14"/>
      <c r="E152" s="14">
        <f>SUM(E2:E78)</f>
        <v>16</v>
      </c>
      <c r="G152" s="14">
        <f>SUM(G2:G78)</f>
        <v>16</v>
      </c>
      <c r="I152" s="14">
        <f>SUM(I2:I78)</f>
        <v>16</v>
      </c>
    </row>
    <row r="153" spans="1:9" x14ac:dyDescent="0.25">
      <c r="A153" s="13" t="s">
        <v>221</v>
      </c>
      <c r="B153" s="13"/>
      <c r="C153" s="13">
        <f>SUM(C81:C151)</f>
        <v>2</v>
      </c>
      <c r="D153" s="14"/>
      <c r="E153" s="14">
        <f>SUM(E81:E151)</f>
        <v>3</v>
      </c>
      <c r="G153" s="14">
        <f>SUM(G81:G151)</f>
        <v>3</v>
      </c>
      <c r="I153" s="14">
        <f>SUM(I81:I151)</f>
        <v>3</v>
      </c>
    </row>
    <row r="154" spans="1:9" x14ac:dyDescent="0.25">
      <c r="A154" s="9" t="s">
        <v>228</v>
      </c>
      <c r="C154" s="17">
        <v>10</v>
      </c>
      <c r="D154" s="15"/>
      <c r="E154" s="16">
        <v>8</v>
      </c>
      <c r="G154" s="16">
        <v>8</v>
      </c>
      <c r="I154" s="16">
        <v>8.5</v>
      </c>
    </row>
    <row r="155" spans="1:9" x14ac:dyDescent="0.25">
      <c r="A155" s="11" t="s">
        <v>165</v>
      </c>
      <c r="B155" s="11"/>
      <c r="C155" s="11">
        <f>C152+C153</f>
        <v>64</v>
      </c>
      <c r="D155" s="11"/>
      <c r="E155" s="11">
        <f t="shared" ref="E155:G155" si="16">E152+E153</f>
        <v>19</v>
      </c>
      <c r="G155" s="11">
        <f t="shared" si="16"/>
        <v>19</v>
      </c>
      <c r="I155" s="11">
        <f t="shared" ref="I155" si="17">I152+I153</f>
        <v>19</v>
      </c>
    </row>
    <row r="156" spans="1:9" x14ac:dyDescent="0.25">
      <c r="B156" s="1" t="s">
        <v>227</v>
      </c>
      <c r="C156" s="5" t="s">
        <v>230</v>
      </c>
      <c r="D156" s="5" t="s">
        <v>229</v>
      </c>
      <c r="E156" s="5" t="s">
        <v>230</v>
      </c>
      <c r="F156" s="1">
        <v>0.1</v>
      </c>
      <c r="G156" s="5" t="s">
        <v>230</v>
      </c>
      <c r="H156" s="1">
        <v>0.25</v>
      </c>
      <c r="I156" s="5" t="s">
        <v>230</v>
      </c>
    </row>
    <row r="214" spans="1:3" x14ac:dyDescent="0.25">
      <c r="A214" s="1"/>
      <c r="B214" s="1"/>
      <c r="C214" s="1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9" spans="1:3" x14ac:dyDescent="0.25">
      <c r="A229" s="2"/>
      <c r="B229" s="2"/>
      <c r="C229" s="2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9"/>
  <sheetViews>
    <sheetView zoomScaleNormal="100" workbookViewId="0">
      <selection activeCell="R20" sqref="R20"/>
    </sheetView>
  </sheetViews>
  <sheetFormatPr defaultColWidth="11.42578125" defaultRowHeight="15" x14ac:dyDescent="0.25"/>
  <cols>
    <col min="1" max="1" width="27" bestFit="1" customWidth="1"/>
    <col min="2" max="2" width="7.85546875" bestFit="1" customWidth="1"/>
    <col min="3" max="3" width="7.140625" bestFit="1" customWidth="1"/>
    <col min="4" max="4" width="6" bestFit="1" customWidth="1"/>
    <col min="5" max="5" width="7.140625" bestFit="1" customWidth="1"/>
    <col min="6" max="6" width="6" bestFit="1" customWidth="1"/>
    <col min="7" max="7" width="7.140625" bestFit="1" customWidth="1"/>
    <col min="8" max="8" width="9" style="4" bestFit="1" customWidth="1"/>
    <col min="9" max="9" width="8.5703125" style="4" bestFit="1" customWidth="1"/>
    <col min="10" max="10" width="7.140625" style="4" bestFit="1" customWidth="1"/>
    <col min="11" max="11" width="9" style="4" bestFit="1" customWidth="1"/>
    <col min="12" max="12" width="8.5703125" style="4" bestFit="1" customWidth="1"/>
    <col min="13" max="13" width="7.140625" style="4" bestFit="1" customWidth="1"/>
    <col min="14" max="14" width="9" style="4" bestFit="1" customWidth="1"/>
    <col min="15" max="15" width="7.140625" bestFit="1" customWidth="1"/>
  </cols>
  <sheetData>
    <row r="1" spans="1:15" x14ac:dyDescent="0.25">
      <c r="A1" s="1" t="s">
        <v>32</v>
      </c>
      <c r="B1" s="1" t="s">
        <v>227</v>
      </c>
      <c r="C1" s="5" t="s">
        <v>230</v>
      </c>
      <c r="D1" s="1">
        <v>0.1</v>
      </c>
      <c r="E1" s="5" t="s">
        <v>230</v>
      </c>
      <c r="F1" s="1">
        <v>0.25</v>
      </c>
      <c r="G1" s="5" t="s">
        <v>230</v>
      </c>
      <c r="H1" s="18" t="s">
        <v>232</v>
      </c>
      <c r="I1" s="5" t="s">
        <v>231</v>
      </c>
      <c r="J1" s="5" t="s">
        <v>230</v>
      </c>
      <c r="K1" s="18" t="s">
        <v>233</v>
      </c>
      <c r="L1" s="5" t="s">
        <v>234</v>
      </c>
      <c r="M1" s="5" t="s">
        <v>230</v>
      </c>
      <c r="N1" s="5" t="s">
        <v>235</v>
      </c>
      <c r="O1" s="5" t="s">
        <v>230</v>
      </c>
    </row>
    <row r="2" spans="1:15" x14ac:dyDescent="0.25">
      <c r="A2" t="s">
        <v>7</v>
      </c>
      <c r="B2" s="2">
        <v>17.079999999999998</v>
      </c>
      <c r="C2" s="4">
        <f>IF(B2&lt;C$154,0,1)</f>
        <v>1</v>
      </c>
      <c r="D2">
        <v>5.64</v>
      </c>
      <c r="E2" s="4">
        <f>IF(D2&lt;E$154,0,1)</f>
        <v>0</v>
      </c>
      <c r="F2">
        <v>5.67</v>
      </c>
      <c r="G2" s="4">
        <f>IF(F2&lt;G$154,0,1)</f>
        <v>0</v>
      </c>
      <c r="H2" s="19"/>
      <c r="I2" s="4">
        <v>9.86</v>
      </c>
      <c r="J2" s="4">
        <f>IF(I2&lt;J$154,0,1)</f>
        <v>0</v>
      </c>
      <c r="K2" s="19"/>
      <c r="L2" s="4">
        <v>15.05</v>
      </c>
      <c r="M2" s="4">
        <f>IF(L2&lt;M$154,0,1)</f>
        <v>0</v>
      </c>
      <c r="N2" s="4">
        <v>9.34</v>
      </c>
      <c r="O2" s="4">
        <f>IF(N2&lt;O$154,0,1)</f>
        <v>0</v>
      </c>
    </row>
    <row r="3" spans="1:15" x14ac:dyDescent="0.25">
      <c r="A3" t="s">
        <v>85</v>
      </c>
      <c r="B3" s="2">
        <v>11.71</v>
      </c>
      <c r="C3" s="4">
        <f t="shared" ref="C3:C66" si="0">IF(B3&lt;C$154,0,1)</f>
        <v>1</v>
      </c>
      <c r="D3">
        <v>7.16</v>
      </c>
      <c r="E3" s="4">
        <f t="shared" ref="E3:E66" si="1">IF(D3&lt;E$154,0,1)</f>
        <v>0</v>
      </c>
      <c r="F3">
        <v>7.16</v>
      </c>
      <c r="G3" s="4">
        <f t="shared" ref="G3:G66" si="2">IF(F3&lt;G$154,0,1)</f>
        <v>0</v>
      </c>
      <c r="H3" s="19"/>
      <c r="I3" s="4">
        <v>19.579999999999998</v>
      </c>
      <c r="J3" s="4">
        <f t="shared" ref="J3:J66" si="3">IF(I3&lt;J$154,0,1)</f>
        <v>1</v>
      </c>
      <c r="K3" s="19"/>
      <c r="L3" s="4">
        <v>23.96</v>
      </c>
      <c r="M3" s="4">
        <f t="shared" ref="M3:M66" si="4">IF(L3&lt;M$154,0,1)</f>
        <v>1</v>
      </c>
      <c r="N3" s="4">
        <v>15.88</v>
      </c>
      <c r="O3" s="4">
        <f t="shared" ref="O3:O66" si="5">IF(N3&lt;O$154,0,1)</f>
        <v>1</v>
      </c>
    </row>
    <row r="4" spans="1:15" x14ac:dyDescent="0.25">
      <c r="A4" t="s">
        <v>145</v>
      </c>
      <c r="B4" s="2">
        <v>14.79</v>
      </c>
      <c r="C4" s="4">
        <f t="shared" si="0"/>
        <v>1</v>
      </c>
      <c r="D4">
        <v>3.04</v>
      </c>
      <c r="E4" s="4">
        <f t="shared" si="1"/>
        <v>0</v>
      </c>
      <c r="F4">
        <v>5.65</v>
      </c>
      <c r="G4" s="4">
        <f t="shared" si="2"/>
        <v>0</v>
      </c>
      <c r="H4" s="19"/>
      <c r="I4" s="4">
        <v>3.1</v>
      </c>
      <c r="J4" s="4">
        <f t="shared" si="3"/>
        <v>0</v>
      </c>
      <c r="K4" s="19"/>
      <c r="L4" s="4">
        <v>6.37</v>
      </c>
      <c r="M4" s="4">
        <f t="shared" si="4"/>
        <v>0</v>
      </c>
      <c r="N4" s="4">
        <v>3.59</v>
      </c>
      <c r="O4" s="4">
        <f t="shared" si="5"/>
        <v>0</v>
      </c>
    </row>
    <row r="5" spans="1:15" x14ac:dyDescent="0.25">
      <c r="A5" t="s">
        <v>146</v>
      </c>
      <c r="B5" s="2">
        <v>75.23</v>
      </c>
      <c r="C5" s="4">
        <f t="shared" si="0"/>
        <v>1</v>
      </c>
      <c r="D5">
        <v>4.8099999999999996</v>
      </c>
      <c r="E5" s="4">
        <f t="shared" si="1"/>
        <v>0</v>
      </c>
      <c r="F5">
        <v>5</v>
      </c>
      <c r="G5" s="4">
        <f t="shared" si="2"/>
        <v>0</v>
      </c>
      <c r="H5" s="19"/>
      <c r="I5" s="4">
        <v>8.67</v>
      </c>
      <c r="J5" s="4">
        <f t="shared" si="3"/>
        <v>0</v>
      </c>
      <c r="K5" s="19"/>
      <c r="L5" s="4">
        <v>12.05</v>
      </c>
      <c r="M5" s="4">
        <f t="shared" si="4"/>
        <v>0</v>
      </c>
      <c r="N5" s="4">
        <v>7.57</v>
      </c>
      <c r="O5" s="4">
        <f t="shared" si="5"/>
        <v>0</v>
      </c>
    </row>
    <row r="6" spans="1:15" x14ac:dyDescent="0.25">
      <c r="A6" t="s">
        <v>147</v>
      </c>
      <c r="B6" s="2">
        <v>25.32</v>
      </c>
      <c r="C6" s="4">
        <f t="shared" si="0"/>
        <v>1</v>
      </c>
      <c r="D6">
        <v>3.71</v>
      </c>
      <c r="E6" s="4">
        <f t="shared" si="1"/>
        <v>0</v>
      </c>
      <c r="F6">
        <v>3.71</v>
      </c>
      <c r="G6" s="4">
        <f t="shared" si="2"/>
        <v>0</v>
      </c>
      <c r="H6" s="19"/>
      <c r="I6" s="4">
        <v>10.67</v>
      </c>
      <c r="J6" s="4">
        <f t="shared" si="3"/>
        <v>0</v>
      </c>
      <c r="K6" s="19"/>
      <c r="L6" s="4">
        <v>13.89</v>
      </c>
      <c r="M6" s="4">
        <f t="shared" si="4"/>
        <v>0</v>
      </c>
      <c r="N6" s="4">
        <v>8.1199999999999992</v>
      </c>
      <c r="O6" s="4">
        <f t="shared" si="5"/>
        <v>0</v>
      </c>
    </row>
    <row r="7" spans="1:15" x14ac:dyDescent="0.25">
      <c r="A7" t="s">
        <v>148</v>
      </c>
      <c r="B7" s="2">
        <v>67.05</v>
      </c>
      <c r="C7" s="4">
        <f t="shared" si="0"/>
        <v>1</v>
      </c>
      <c r="D7">
        <v>5.19</v>
      </c>
      <c r="E7" s="4">
        <f t="shared" si="1"/>
        <v>0</v>
      </c>
      <c r="F7">
        <v>5.23</v>
      </c>
      <c r="G7" s="4">
        <f t="shared" si="2"/>
        <v>0</v>
      </c>
      <c r="H7" s="19"/>
      <c r="I7" s="4">
        <v>10.77</v>
      </c>
      <c r="J7" s="4">
        <f t="shared" si="3"/>
        <v>0</v>
      </c>
      <c r="K7" s="19"/>
      <c r="L7" s="4">
        <v>14.51</v>
      </c>
      <c r="M7" s="4">
        <f t="shared" si="4"/>
        <v>0</v>
      </c>
      <c r="N7" s="4">
        <v>7.96</v>
      </c>
      <c r="O7" s="4">
        <f t="shared" si="5"/>
        <v>0</v>
      </c>
    </row>
    <row r="8" spans="1:15" x14ac:dyDescent="0.25">
      <c r="A8" t="s">
        <v>149</v>
      </c>
      <c r="B8" s="2">
        <v>94.01</v>
      </c>
      <c r="C8" s="4">
        <f t="shared" si="0"/>
        <v>1</v>
      </c>
      <c r="D8">
        <v>7.75</v>
      </c>
      <c r="E8" s="4">
        <f t="shared" si="1"/>
        <v>0</v>
      </c>
      <c r="F8">
        <v>7.76</v>
      </c>
      <c r="G8" s="4">
        <f t="shared" si="2"/>
        <v>0</v>
      </c>
      <c r="H8" s="19"/>
      <c r="I8" s="4">
        <v>24.98</v>
      </c>
      <c r="J8" s="4">
        <f t="shared" si="3"/>
        <v>1</v>
      </c>
      <c r="K8" s="19"/>
      <c r="L8" s="4">
        <v>28.1</v>
      </c>
      <c r="M8" s="4">
        <f t="shared" si="4"/>
        <v>1</v>
      </c>
      <c r="N8" s="4">
        <v>16.52</v>
      </c>
      <c r="O8" s="4">
        <f t="shared" si="5"/>
        <v>1</v>
      </c>
    </row>
    <row r="9" spans="1:15" x14ac:dyDescent="0.25">
      <c r="A9" t="s">
        <v>150</v>
      </c>
      <c r="B9" s="2">
        <v>88.13</v>
      </c>
      <c r="C9" s="4">
        <f t="shared" si="0"/>
        <v>1</v>
      </c>
      <c r="D9">
        <v>5.05</v>
      </c>
      <c r="E9" s="4">
        <f t="shared" si="1"/>
        <v>0</v>
      </c>
      <c r="F9">
        <v>5.05</v>
      </c>
      <c r="G9" s="4">
        <f t="shared" si="2"/>
        <v>0</v>
      </c>
      <c r="H9" s="19"/>
      <c r="I9" s="4">
        <v>25.15</v>
      </c>
      <c r="J9" s="4">
        <f t="shared" si="3"/>
        <v>1</v>
      </c>
      <c r="K9" s="19"/>
      <c r="L9" s="4">
        <v>26.26</v>
      </c>
      <c r="M9" s="4">
        <f t="shared" si="4"/>
        <v>1</v>
      </c>
      <c r="N9" s="4">
        <v>17.82</v>
      </c>
      <c r="O9" s="4">
        <f t="shared" si="5"/>
        <v>1</v>
      </c>
    </row>
    <row r="10" spans="1:15" x14ac:dyDescent="0.25">
      <c r="A10" s="4" t="s">
        <v>6</v>
      </c>
      <c r="B10" s="12">
        <v>14.05</v>
      </c>
      <c r="C10" s="4">
        <f t="shared" si="0"/>
        <v>1</v>
      </c>
      <c r="D10" s="4">
        <v>6.6</v>
      </c>
      <c r="E10" s="4">
        <f t="shared" si="1"/>
        <v>0</v>
      </c>
      <c r="F10" s="4">
        <v>7.84</v>
      </c>
      <c r="G10" s="4">
        <f t="shared" si="2"/>
        <v>0</v>
      </c>
      <c r="H10" s="4">
        <v>16.14</v>
      </c>
      <c r="I10" s="4">
        <v>23.9</v>
      </c>
      <c r="J10" s="4">
        <f t="shared" si="3"/>
        <v>1</v>
      </c>
      <c r="K10" s="4">
        <v>17.920000000000002</v>
      </c>
      <c r="L10" s="4">
        <v>27.71</v>
      </c>
      <c r="M10" s="4">
        <f t="shared" si="4"/>
        <v>1</v>
      </c>
      <c r="N10" s="4">
        <v>22.09</v>
      </c>
      <c r="O10" s="4">
        <f t="shared" si="5"/>
        <v>1</v>
      </c>
    </row>
    <row r="11" spans="1:15" x14ac:dyDescent="0.25">
      <c r="A11" t="s">
        <v>52</v>
      </c>
      <c r="B11" s="2">
        <v>31.95</v>
      </c>
      <c r="C11" s="4">
        <f t="shared" si="0"/>
        <v>1</v>
      </c>
      <c r="D11">
        <v>3.1</v>
      </c>
      <c r="E11" s="4">
        <f t="shared" si="1"/>
        <v>0</v>
      </c>
      <c r="F11">
        <v>3.18</v>
      </c>
      <c r="G11" s="4">
        <f t="shared" si="2"/>
        <v>0</v>
      </c>
      <c r="H11" s="19">
        <v>4.97</v>
      </c>
      <c r="I11" s="4">
        <v>12.16</v>
      </c>
      <c r="J11" s="4">
        <f t="shared" si="3"/>
        <v>0</v>
      </c>
      <c r="K11" s="19">
        <v>6.38</v>
      </c>
      <c r="L11" s="4">
        <v>14.39</v>
      </c>
      <c r="M11" s="4">
        <f t="shared" si="4"/>
        <v>0</v>
      </c>
      <c r="N11" s="4">
        <v>9.44</v>
      </c>
      <c r="O11" s="4">
        <f t="shared" si="5"/>
        <v>0</v>
      </c>
    </row>
    <row r="12" spans="1:15" x14ac:dyDescent="0.25">
      <c r="A12" t="s">
        <v>53</v>
      </c>
      <c r="B12" s="2">
        <v>18.649999999999999</v>
      </c>
      <c r="C12" s="4">
        <f t="shared" si="0"/>
        <v>1</v>
      </c>
      <c r="D12">
        <v>6.03</v>
      </c>
      <c r="E12" s="4">
        <f t="shared" si="1"/>
        <v>0</v>
      </c>
      <c r="F12">
        <v>6.03</v>
      </c>
      <c r="G12" s="4">
        <f t="shared" si="2"/>
        <v>0</v>
      </c>
      <c r="H12" s="19">
        <v>2.95</v>
      </c>
      <c r="I12" s="4">
        <v>13.87</v>
      </c>
      <c r="J12" s="4">
        <f t="shared" si="3"/>
        <v>0</v>
      </c>
      <c r="K12" s="19">
        <v>5.5</v>
      </c>
      <c r="L12" s="4">
        <v>17.940000000000001</v>
      </c>
      <c r="M12" s="4">
        <f t="shared" si="4"/>
        <v>0</v>
      </c>
      <c r="N12" s="4">
        <v>10.93</v>
      </c>
      <c r="O12" s="4">
        <f t="shared" si="5"/>
        <v>0</v>
      </c>
    </row>
    <row r="13" spans="1:15" x14ac:dyDescent="0.25">
      <c r="A13" t="s">
        <v>89</v>
      </c>
      <c r="B13" s="2">
        <v>23.13</v>
      </c>
      <c r="C13" s="4">
        <f t="shared" si="0"/>
        <v>1</v>
      </c>
      <c r="D13">
        <v>3.43</v>
      </c>
      <c r="E13" s="4">
        <f t="shared" si="1"/>
        <v>0</v>
      </c>
      <c r="F13">
        <v>3.44</v>
      </c>
      <c r="G13" s="4">
        <f t="shared" si="2"/>
        <v>0</v>
      </c>
      <c r="H13" s="19">
        <v>0.1</v>
      </c>
      <c r="I13" s="4">
        <v>7.84</v>
      </c>
      <c r="J13" s="4">
        <f t="shared" si="3"/>
        <v>0</v>
      </c>
      <c r="K13" s="19">
        <v>1.86</v>
      </c>
      <c r="L13" s="4">
        <v>10.06</v>
      </c>
      <c r="M13" s="4">
        <f t="shared" si="4"/>
        <v>0</v>
      </c>
      <c r="N13" s="4">
        <v>5.37</v>
      </c>
      <c r="O13" s="4">
        <f t="shared" si="5"/>
        <v>0</v>
      </c>
    </row>
    <row r="14" spans="1:15" x14ac:dyDescent="0.25">
      <c r="A14" t="s">
        <v>130</v>
      </c>
      <c r="B14" s="2">
        <v>27</v>
      </c>
      <c r="C14" s="4">
        <f t="shared" si="0"/>
        <v>1</v>
      </c>
      <c r="D14">
        <v>1.1599999999999999</v>
      </c>
      <c r="E14" s="4">
        <f t="shared" si="1"/>
        <v>0</v>
      </c>
      <c r="F14">
        <v>1.18</v>
      </c>
      <c r="G14" s="4">
        <f t="shared" si="2"/>
        <v>0</v>
      </c>
      <c r="H14" s="19">
        <v>0.08</v>
      </c>
      <c r="I14" s="4">
        <v>3.72</v>
      </c>
      <c r="J14" s="4">
        <f t="shared" si="3"/>
        <v>0</v>
      </c>
      <c r="K14" s="19">
        <v>0.94</v>
      </c>
      <c r="L14" s="4">
        <v>5.04</v>
      </c>
      <c r="M14" s="4">
        <f t="shared" si="4"/>
        <v>0</v>
      </c>
      <c r="N14" s="4">
        <v>2.73</v>
      </c>
      <c r="O14" s="4">
        <f t="shared" si="5"/>
        <v>0</v>
      </c>
    </row>
    <row r="15" spans="1:15" x14ac:dyDescent="0.25">
      <c r="A15" t="s">
        <v>131</v>
      </c>
      <c r="B15" s="2">
        <v>27.65</v>
      </c>
      <c r="C15" s="4">
        <f t="shared" si="0"/>
        <v>1</v>
      </c>
      <c r="D15">
        <v>5.37</v>
      </c>
      <c r="E15" s="4">
        <f t="shared" si="1"/>
        <v>0</v>
      </c>
      <c r="F15">
        <v>5.38</v>
      </c>
      <c r="G15" s="4">
        <f t="shared" si="2"/>
        <v>0</v>
      </c>
      <c r="H15" s="19">
        <v>4.55</v>
      </c>
      <c r="I15" s="4">
        <v>12.39</v>
      </c>
      <c r="J15" s="4">
        <f t="shared" si="3"/>
        <v>0</v>
      </c>
      <c r="K15" s="19">
        <v>6.49</v>
      </c>
      <c r="L15" s="4">
        <v>17.239999999999998</v>
      </c>
      <c r="M15" s="4">
        <f t="shared" si="4"/>
        <v>0</v>
      </c>
      <c r="N15" s="4">
        <v>11.33</v>
      </c>
      <c r="O15" s="4">
        <f t="shared" si="5"/>
        <v>0</v>
      </c>
    </row>
    <row r="16" spans="1:15" x14ac:dyDescent="0.25">
      <c r="A16" t="s">
        <v>132</v>
      </c>
      <c r="B16" s="2">
        <v>12.41</v>
      </c>
      <c r="C16" s="4">
        <f t="shared" si="0"/>
        <v>1</v>
      </c>
      <c r="D16">
        <v>6.09</v>
      </c>
      <c r="E16" s="4">
        <f t="shared" si="1"/>
        <v>0</v>
      </c>
      <c r="F16">
        <v>6.1</v>
      </c>
      <c r="G16" s="4">
        <f t="shared" si="2"/>
        <v>0</v>
      </c>
      <c r="H16" s="19">
        <v>1.1000000000000001</v>
      </c>
      <c r="I16" s="4">
        <v>10.3</v>
      </c>
      <c r="J16" s="4">
        <f t="shared" si="3"/>
        <v>0</v>
      </c>
      <c r="K16" s="19">
        <v>3.51</v>
      </c>
      <c r="L16" s="4">
        <v>16.82</v>
      </c>
      <c r="M16" s="4">
        <f t="shared" si="4"/>
        <v>0</v>
      </c>
      <c r="N16" s="4">
        <v>9.69</v>
      </c>
      <c r="O16" s="4">
        <f t="shared" si="5"/>
        <v>0</v>
      </c>
    </row>
    <row r="17" spans="1:15" x14ac:dyDescent="0.25">
      <c r="A17" t="s">
        <v>133</v>
      </c>
      <c r="B17" s="2">
        <v>21.93</v>
      </c>
      <c r="C17" s="4">
        <f t="shared" si="0"/>
        <v>1</v>
      </c>
      <c r="D17">
        <v>9.27</v>
      </c>
      <c r="E17" s="4">
        <f t="shared" si="1"/>
        <v>1</v>
      </c>
      <c r="F17">
        <v>9.2799999999999994</v>
      </c>
      <c r="G17" s="4">
        <f t="shared" si="2"/>
        <v>1</v>
      </c>
      <c r="H17" s="19">
        <v>3.11</v>
      </c>
      <c r="I17" s="4">
        <v>15.68</v>
      </c>
      <c r="J17" s="4">
        <f t="shared" si="3"/>
        <v>0</v>
      </c>
      <c r="K17" s="19">
        <v>5.93</v>
      </c>
      <c r="L17" s="4">
        <v>19.690000000000001</v>
      </c>
      <c r="M17" s="4">
        <f t="shared" si="4"/>
        <v>0</v>
      </c>
      <c r="N17" s="4">
        <v>11.8</v>
      </c>
      <c r="O17" s="4">
        <f t="shared" si="5"/>
        <v>0</v>
      </c>
    </row>
    <row r="18" spans="1:15" x14ac:dyDescent="0.25">
      <c r="A18" t="s">
        <v>143</v>
      </c>
      <c r="B18" s="2">
        <v>44.73</v>
      </c>
      <c r="C18" s="4">
        <f t="shared" si="0"/>
        <v>1</v>
      </c>
      <c r="D18">
        <v>3.65</v>
      </c>
      <c r="E18" s="4">
        <f t="shared" si="1"/>
        <v>0</v>
      </c>
      <c r="F18">
        <v>4.49</v>
      </c>
      <c r="G18" s="4">
        <f t="shared" si="2"/>
        <v>0</v>
      </c>
      <c r="H18" s="19">
        <v>5.96</v>
      </c>
      <c r="I18" s="4">
        <v>15.44</v>
      </c>
      <c r="J18" s="4">
        <f t="shared" si="3"/>
        <v>0</v>
      </c>
      <c r="K18" s="19">
        <v>7.89</v>
      </c>
      <c r="L18" s="4">
        <v>17.78</v>
      </c>
      <c r="M18" s="4">
        <f t="shared" si="4"/>
        <v>0</v>
      </c>
      <c r="N18" s="4">
        <v>11.82</v>
      </c>
      <c r="O18" s="4">
        <f t="shared" si="5"/>
        <v>0</v>
      </c>
    </row>
    <row r="19" spans="1:15" x14ac:dyDescent="0.25">
      <c r="A19" t="s">
        <v>144</v>
      </c>
      <c r="B19" s="2">
        <v>50.26</v>
      </c>
      <c r="C19" s="4">
        <f t="shared" si="0"/>
        <v>1</v>
      </c>
      <c r="D19">
        <v>5.65</v>
      </c>
      <c r="E19" s="4">
        <f t="shared" si="1"/>
        <v>0</v>
      </c>
      <c r="F19">
        <v>5.86</v>
      </c>
      <c r="G19" s="4">
        <f t="shared" si="2"/>
        <v>0</v>
      </c>
      <c r="H19" s="19">
        <v>15.48</v>
      </c>
      <c r="I19" s="4">
        <v>30.2</v>
      </c>
      <c r="J19" s="4">
        <f t="shared" si="3"/>
        <v>1</v>
      </c>
      <c r="K19" s="19">
        <v>18.27</v>
      </c>
      <c r="L19" s="4">
        <v>32.56</v>
      </c>
      <c r="M19" s="4">
        <f t="shared" si="4"/>
        <v>1</v>
      </c>
      <c r="N19" s="4">
        <v>23.64</v>
      </c>
      <c r="O19" s="4">
        <f t="shared" si="5"/>
        <v>1</v>
      </c>
    </row>
    <row r="20" spans="1:15" x14ac:dyDescent="0.25">
      <c r="A20" t="s">
        <v>34</v>
      </c>
      <c r="B20" s="12">
        <v>7.76</v>
      </c>
      <c r="C20" s="4">
        <f t="shared" si="0"/>
        <v>0</v>
      </c>
      <c r="D20">
        <v>7.55</v>
      </c>
      <c r="E20" s="4">
        <f t="shared" si="1"/>
        <v>0</v>
      </c>
      <c r="F20">
        <v>9.0299999999999994</v>
      </c>
      <c r="G20" s="4">
        <f t="shared" si="2"/>
        <v>1</v>
      </c>
      <c r="H20" s="19">
        <v>7.67</v>
      </c>
      <c r="I20" s="4">
        <v>16.71</v>
      </c>
      <c r="J20" s="4">
        <f t="shared" si="3"/>
        <v>0</v>
      </c>
      <c r="K20" s="19">
        <v>10.01</v>
      </c>
      <c r="L20" s="4">
        <v>23.65</v>
      </c>
      <c r="M20" s="4">
        <f t="shared" si="4"/>
        <v>1</v>
      </c>
      <c r="N20" s="4">
        <v>16.27</v>
      </c>
      <c r="O20" s="4">
        <f t="shared" si="5"/>
        <v>1</v>
      </c>
    </row>
    <row r="21" spans="1:15" x14ac:dyDescent="0.25">
      <c r="A21" t="s">
        <v>90</v>
      </c>
      <c r="B21" s="2">
        <v>18.88</v>
      </c>
      <c r="C21" s="4">
        <f t="shared" si="0"/>
        <v>1</v>
      </c>
      <c r="D21">
        <v>4.67</v>
      </c>
      <c r="E21" s="4">
        <f t="shared" si="1"/>
        <v>0</v>
      </c>
      <c r="F21">
        <v>4.88</v>
      </c>
      <c r="G21" s="4">
        <f t="shared" si="2"/>
        <v>0</v>
      </c>
      <c r="H21" s="19">
        <v>6.22</v>
      </c>
      <c r="I21" s="4">
        <v>15.55</v>
      </c>
      <c r="J21" s="4">
        <f t="shared" si="3"/>
        <v>0</v>
      </c>
      <c r="K21" s="19">
        <v>8.4499999999999993</v>
      </c>
      <c r="L21" s="4">
        <v>20.76</v>
      </c>
      <c r="M21" s="4">
        <f t="shared" si="4"/>
        <v>0</v>
      </c>
      <c r="N21" s="4">
        <v>13.88</v>
      </c>
      <c r="O21" s="4">
        <f t="shared" si="5"/>
        <v>1</v>
      </c>
    </row>
    <row r="22" spans="1:15" x14ac:dyDescent="0.25">
      <c r="A22" t="s">
        <v>55</v>
      </c>
      <c r="B22" s="2">
        <v>9.1300000000000008</v>
      </c>
      <c r="C22" s="4">
        <f t="shared" si="0"/>
        <v>0</v>
      </c>
      <c r="D22">
        <v>4.2300000000000004</v>
      </c>
      <c r="E22" s="4">
        <f t="shared" si="1"/>
        <v>0</v>
      </c>
      <c r="F22">
        <v>4.2300000000000004</v>
      </c>
      <c r="G22" s="4">
        <f t="shared" si="2"/>
        <v>0</v>
      </c>
      <c r="H22" s="19">
        <v>10.53</v>
      </c>
      <c r="I22" s="4">
        <v>19.28</v>
      </c>
      <c r="J22" s="4">
        <f t="shared" si="3"/>
        <v>1</v>
      </c>
      <c r="K22" s="19">
        <v>12.61</v>
      </c>
      <c r="L22" s="4">
        <v>24.74</v>
      </c>
      <c r="M22" s="4">
        <f t="shared" si="4"/>
        <v>1</v>
      </c>
      <c r="N22" s="4">
        <v>18.03</v>
      </c>
      <c r="O22" s="4">
        <f t="shared" si="5"/>
        <v>1</v>
      </c>
    </row>
    <row r="23" spans="1:15" x14ac:dyDescent="0.25">
      <c r="A23" t="s">
        <v>87</v>
      </c>
      <c r="B23" s="2">
        <v>8.57</v>
      </c>
      <c r="C23" s="4">
        <f t="shared" si="0"/>
        <v>0</v>
      </c>
      <c r="D23">
        <v>6.63</v>
      </c>
      <c r="E23" s="4">
        <f t="shared" si="1"/>
        <v>0</v>
      </c>
      <c r="F23">
        <v>7.19</v>
      </c>
      <c r="G23" s="4">
        <f t="shared" si="2"/>
        <v>0</v>
      </c>
      <c r="H23" s="19">
        <v>17.97</v>
      </c>
      <c r="I23" s="4">
        <v>35.53</v>
      </c>
      <c r="J23" s="4">
        <f t="shared" si="3"/>
        <v>1</v>
      </c>
      <c r="K23" s="19">
        <v>21.34</v>
      </c>
      <c r="L23" s="4">
        <v>37.200000000000003</v>
      </c>
      <c r="M23" s="4">
        <f t="shared" si="4"/>
        <v>1</v>
      </c>
      <c r="N23" s="4">
        <v>27.33</v>
      </c>
      <c r="O23" s="4">
        <f t="shared" si="5"/>
        <v>1</v>
      </c>
    </row>
    <row r="24" spans="1:15" x14ac:dyDescent="0.25">
      <c r="A24" t="s">
        <v>86</v>
      </c>
      <c r="B24" s="2">
        <v>9.75</v>
      </c>
      <c r="C24" s="4">
        <f t="shared" si="0"/>
        <v>0</v>
      </c>
      <c r="D24">
        <v>12.9</v>
      </c>
      <c r="E24" s="4">
        <f t="shared" si="1"/>
        <v>1</v>
      </c>
      <c r="F24">
        <v>16.23</v>
      </c>
      <c r="G24" s="4">
        <f t="shared" si="2"/>
        <v>1</v>
      </c>
      <c r="H24" s="19">
        <v>32.42</v>
      </c>
      <c r="I24" s="4">
        <v>68.48</v>
      </c>
      <c r="J24" s="4">
        <f t="shared" si="3"/>
        <v>1</v>
      </c>
      <c r="K24" s="19">
        <v>39.35</v>
      </c>
      <c r="L24" s="4">
        <v>71.790000000000006</v>
      </c>
      <c r="M24" s="4">
        <f t="shared" si="4"/>
        <v>1</v>
      </c>
      <c r="N24" s="4">
        <v>51.64</v>
      </c>
      <c r="O24" s="4">
        <f t="shared" si="5"/>
        <v>1</v>
      </c>
    </row>
    <row r="25" spans="1:15" x14ac:dyDescent="0.25">
      <c r="A25" t="s">
        <v>124</v>
      </c>
      <c r="B25" s="2">
        <v>9.92</v>
      </c>
      <c r="C25" s="4">
        <f t="shared" si="0"/>
        <v>0</v>
      </c>
      <c r="D25">
        <v>4.1500000000000004</v>
      </c>
      <c r="E25" s="4">
        <f t="shared" si="1"/>
        <v>0</v>
      </c>
      <c r="F25">
        <v>4.55</v>
      </c>
      <c r="G25" s="4">
        <f t="shared" si="2"/>
        <v>0</v>
      </c>
      <c r="H25" s="19">
        <v>0.87</v>
      </c>
      <c r="I25" s="4">
        <v>7.37</v>
      </c>
      <c r="J25" s="4">
        <f t="shared" si="3"/>
        <v>0</v>
      </c>
      <c r="K25" s="19">
        <v>2.44</v>
      </c>
      <c r="L25" s="4">
        <v>10.89</v>
      </c>
      <c r="M25" s="4">
        <f t="shared" si="4"/>
        <v>0</v>
      </c>
      <c r="N25" s="4">
        <v>6.19</v>
      </c>
      <c r="O25" s="4">
        <f t="shared" si="5"/>
        <v>0</v>
      </c>
    </row>
    <row r="26" spans="1:15" x14ac:dyDescent="0.25">
      <c r="A26" t="s">
        <v>74</v>
      </c>
      <c r="B26" s="2">
        <v>2.5</v>
      </c>
      <c r="C26" s="4">
        <f t="shared" si="0"/>
        <v>0</v>
      </c>
      <c r="D26">
        <v>6.01</v>
      </c>
      <c r="E26" s="4">
        <f t="shared" si="1"/>
        <v>0</v>
      </c>
      <c r="F26">
        <v>6.38</v>
      </c>
      <c r="G26" s="4">
        <f t="shared" si="2"/>
        <v>0</v>
      </c>
      <c r="H26" s="19">
        <v>4.0199999999999996</v>
      </c>
      <c r="I26" s="4">
        <v>12.7</v>
      </c>
      <c r="J26" s="4">
        <f t="shared" si="3"/>
        <v>0</v>
      </c>
      <c r="K26" s="19">
        <v>6.08</v>
      </c>
      <c r="L26" s="4">
        <v>17.78</v>
      </c>
      <c r="M26" s="4">
        <f t="shared" si="4"/>
        <v>0</v>
      </c>
      <c r="N26" s="4">
        <v>11.21</v>
      </c>
      <c r="O26" s="4">
        <f t="shared" si="5"/>
        <v>0</v>
      </c>
    </row>
    <row r="27" spans="1:15" x14ac:dyDescent="0.25">
      <c r="A27" t="s">
        <v>80</v>
      </c>
      <c r="B27" s="2">
        <v>10.31</v>
      </c>
      <c r="C27" s="4">
        <f t="shared" si="0"/>
        <v>1</v>
      </c>
      <c r="D27">
        <v>7.63</v>
      </c>
      <c r="E27" s="4">
        <f t="shared" si="1"/>
        <v>0</v>
      </c>
      <c r="F27">
        <v>7.84</v>
      </c>
      <c r="G27" s="4">
        <f t="shared" si="2"/>
        <v>0</v>
      </c>
      <c r="H27" s="19">
        <v>10.81</v>
      </c>
      <c r="I27" s="4">
        <v>22.75</v>
      </c>
      <c r="J27" s="4">
        <f t="shared" si="3"/>
        <v>1</v>
      </c>
      <c r="K27" s="19">
        <v>13.46</v>
      </c>
      <c r="L27" s="4">
        <v>27.21</v>
      </c>
      <c r="M27" s="4">
        <f t="shared" si="4"/>
        <v>1</v>
      </c>
      <c r="N27" s="4">
        <v>19.27</v>
      </c>
      <c r="O27" s="4">
        <f t="shared" si="5"/>
        <v>1</v>
      </c>
    </row>
    <row r="28" spans="1:15" x14ac:dyDescent="0.25">
      <c r="A28" t="s">
        <v>125</v>
      </c>
      <c r="B28" s="2">
        <v>14.04</v>
      </c>
      <c r="C28" s="4">
        <f t="shared" si="0"/>
        <v>1</v>
      </c>
      <c r="D28">
        <v>4.78</v>
      </c>
      <c r="E28" s="4">
        <f t="shared" si="1"/>
        <v>0</v>
      </c>
      <c r="F28">
        <v>4.82</v>
      </c>
      <c r="G28" s="4">
        <f t="shared" si="2"/>
        <v>0</v>
      </c>
      <c r="H28" s="19">
        <v>3.85</v>
      </c>
      <c r="I28" s="4">
        <v>24.11</v>
      </c>
      <c r="J28" s="4">
        <f t="shared" si="3"/>
        <v>1</v>
      </c>
      <c r="K28" s="19">
        <v>8.0399999999999991</v>
      </c>
      <c r="L28" s="4">
        <v>26.63</v>
      </c>
      <c r="M28" s="4">
        <f t="shared" si="4"/>
        <v>1</v>
      </c>
      <c r="N28" s="4">
        <v>15.37</v>
      </c>
      <c r="O28" s="4">
        <f t="shared" si="5"/>
        <v>1</v>
      </c>
    </row>
    <row r="29" spans="1:15" x14ac:dyDescent="0.25">
      <c r="A29" t="s">
        <v>139</v>
      </c>
      <c r="B29" s="2">
        <v>28.09</v>
      </c>
      <c r="C29" s="4">
        <f t="shared" si="0"/>
        <v>1</v>
      </c>
      <c r="D29">
        <v>2.48</v>
      </c>
      <c r="E29" s="4">
        <f t="shared" si="1"/>
        <v>0</v>
      </c>
      <c r="F29">
        <v>2.4900000000000002</v>
      </c>
      <c r="G29" s="4">
        <f t="shared" si="2"/>
        <v>0</v>
      </c>
      <c r="H29" s="19">
        <v>4.9400000000000004</v>
      </c>
      <c r="I29" s="4">
        <v>12.6</v>
      </c>
      <c r="J29" s="4">
        <f t="shared" si="3"/>
        <v>0</v>
      </c>
      <c r="K29" s="19">
        <v>6.71</v>
      </c>
      <c r="L29" s="4">
        <v>15.74</v>
      </c>
      <c r="M29" s="4">
        <f t="shared" si="4"/>
        <v>0</v>
      </c>
      <c r="N29" s="4">
        <v>10.61</v>
      </c>
      <c r="O29" s="4">
        <f t="shared" si="5"/>
        <v>0</v>
      </c>
    </row>
    <row r="30" spans="1:15" x14ac:dyDescent="0.25">
      <c r="A30" t="s">
        <v>134</v>
      </c>
      <c r="B30" s="2">
        <v>10.89</v>
      </c>
      <c r="C30" s="4">
        <f t="shared" si="0"/>
        <v>1</v>
      </c>
      <c r="D30">
        <v>4.5199999999999996</v>
      </c>
      <c r="E30" s="4">
        <f t="shared" si="1"/>
        <v>0</v>
      </c>
      <c r="F30">
        <v>4.5999999999999996</v>
      </c>
      <c r="G30" s="4">
        <f t="shared" si="2"/>
        <v>0</v>
      </c>
      <c r="H30" s="19">
        <v>3.01</v>
      </c>
      <c r="I30" s="4">
        <v>13.49</v>
      </c>
      <c r="J30" s="4">
        <f t="shared" si="3"/>
        <v>0</v>
      </c>
      <c r="K30" s="19">
        <v>5.39</v>
      </c>
      <c r="L30" s="4">
        <v>17.559999999999999</v>
      </c>
      <c r="M30" s="4">
        <f t="shared" si="4"/>
        <v>0</v>
      </c>
      <c r="N30" s="4">
        <v>10.61</v>
      </c>
      <c r="O30" s="4">
        <f t="shared" si="5"/>
        <v>0</v>
      </c>
    </row>
    <row r="31" spans="1:15" x14ac:dyDescent="0.25">
      <c r="A31" t="s">
        <v>135</v>
      </c>
      <c r="B31" s="2">
        <v>17.079999999999998</v>
      </c>
      <c r="C31" s="4">
        <f t="shared" si="0"/>
        <v>1</v>
      </c>
      <c r="D31">
        <v>2.2799999999999998</v>
      </c>
      <c r="E31" s="4">
        <f t="shared" si="1"/>
        <v>0</v>
      </c>
      <c r="F31">
        <v>2.29</v>
      </c>
      <c r="G31" s="4">
        <f t="shared" si="2"/>
        <v>0</v>
      </c>
      <c r="H31" s="19">
        <v>1.2</v>
      </c>
      <c r="I31" s="4">
        <v>5.67</v>
      </c>
      <c r="J31" s="4">
        <f t="shared" si="3"/>
        <v>0</v>
      </c>
      <c r="K31" s="19">
        <v>2.37</v>
      </c>
      <c r="L31" s="4">
        <v>8.92</v>
      </c>
      <c r="M31" s="4">
        <f t="shared" si="4"/>
        <v>0</v>
      </c>
      <c r="N31" s="4">
        <v>5.39</v>
      </c>
      <c r="O31" s="4">
        <f t="shared" si="5"/>
        <v>0</v>
      </c>
    </row>
    <row r="32" spans="1:15" x14ac:dyDescent="0.25">
      <c r="A32" t="s">
        <v>136</v>
      </c>
      <c r="B32" s="2">
        <v>43.06</v>
      </c>
      <c r="C32" s="4">
        <f t="shared" si="0"/>
        <v>1</v>
      </c>
      <c r="D32">
        <v>3.54</v>
      </c>
      <c r="E32" s="4">
        <f t="shared" si="1"/>
        <v>0</v>
      </c>
      <c r="F32">
        <v>3.59</v>
      </c>
      <c r="G32" s="4">
        <f t="shared" si="2"/>
        <v>0</v>
      </c>
      <c r="H32" s="19">
        <v>5.01</v>
      </c>
      <c r="I32" s="4">
        <v>10.050000000000001</v>
      </c>
      <c r="J32" s="4">
        <f t="shared" si="3"/>
        <v>0</v>
      </c>
      <c r="K32" s="19">
        <v>5.95</v>
      </c>
      <c r="L32" s="4">
        <v>10.86</v>
      </c>
      <c r="M32" s="4">
        <f t="shared" si="4"/>
        <v>0</v>
      </c>
      <c r="N32" s="4">
        <v>7.79</v>
      </c>
      <c r="O32" s="4">
        <f t="shared" si="5"/>
        <v>0</v>
      </c>
    </row>
    <row r="33" spans="1:15" x14ac:dyDescent="0.25">
      <c r="A33" t="s">
        <v>137</v>
      </c>
      <c r="B33" s="2">
        <v>12.94</v>
      </c>
      <c r="C33" s="4">
        <f t="shared" si="0"/>
        <v>1</v>
      </c>
      <c r="D33">
        <v>5.0199999999999996</v>
      </c>
      <c r="E33" s="4">
        <f t="shared" si="1"/>
        <v>0</v>
      </c>
      <c r="F33">
        <v>5.05</v>
      </c>
      <c r="G33" s="4">
        <f t="shared" si="2"/>
        <v>0</v>
      </c>
      <c r="H33" s="19">
        <v>0.78</v>
      </c>
      <c r="I33" s="4">
        <v>14.97</v>
      </c>
      <c r="J33" s="4">
        <f t="shared" si="3"/>
        <v>0</v>
      </c>
      <c r="K33" s="19">
        <v>3.86</v>
      </c>
      <c r="L33" s="4">
        <v>17.7</v>
      </c>
      <c r="M33" s="4">
        <f t="shared" si="4"/>
        <v>0</v>
      </c>
      <c r="N33" s="4">
        <v>9.5399999999999991</v>
      </c>
      <c r="O33" s="4">
        <f t="shared" si="5"/>
        <v>0</v>
      </c>
    </row>
    <row r="34" spans="1:15" x14ac:dyDescent="0.25">
      <c r="A34" t="s">
        <v>138</v>
      </c>
      <c r="B34" s="2">
        <v>24.48</v>
      </c>
      <c r="C34" s="4">
        <f t="shared" si="0"/>
        <v>1</v>
      </c>
      <c r="D34">
        <v>5.16</v>
      </c>
      <c r="E34" s="4">
        <f t="shared" si="1"/>
        <v>0</v>
      </c>
      <c r="F34">
        <v>5.16</v>
      </c>
      <c r="G34" s="4">
        <f t="shared" si="2"/>
        <v>0</v>
      </c>
      <c r="H34" s="19">
        <v>2.94</v>
      </c>
      <c r="I34" s="4">
        <v>10.32</v>
      </c>
      <c r="J34" s="4">
        <f t="shared" si="3"/>
        <v>0</v>
      </c>
      <c r="K34" s="19">
        <v>4.57</v>
      </c>
      <c r="L34" s="4">
        <v>12.9</v>
      </c>
      <c r="M34" s="4">
        <f t="shared" si="4"/>
        <v>0</v>
      </c>
      <c r="N34" s="4">
        <v>8.0500000000000007</v>
      </c>
      <c r="O34" s="4">
        <f t="shared" si="5"/>
        <v>0</v>
      </c>
    </row>
    <row r="35" spans="1:15" x14ac:dyDescent="0.25">
      <c r="A35" t="s">
        <v>140</v>
      </c>
      <c r="B35" s="2">
        <v>12.09</v>
      </c>
      <c r="C35" s="4">
        <f t="shared" si="0"/>
        <v>1</v>
      </c>
      <c r="D35">
        <v>0.82</v>
      </c>
      <c r="E35" s="4">
        <f t="shared" si="1"/>
        <v>0</v>
      </c>
      <c r="F35">
        <v>1.37</v>
      </c>
      <c r="G35" s="4">
        <f t="shared" si="2"/>
        <v>0</v>
      </c>
      <c r="H35" s="19">
        <v>0.05</v>
      </c>
      <c r="I35" s="4">
        <v>1.2</v>
      </c>
      <c r="J35" s="4">
        <f t="shared" si="3"/>
        <v>0</v>
      </c>
      <c r="K35" s="19">
        <v>0.53</v>
      </c>
      <c r="L35" s="4">
        <v>3.73</v>
      </c>
      <c r="M35" s="4">
        <f t="shared" si="4"/>
        <v>0</v>
      </c>
      <c r="N35" s="4">
        <v>2.21</v>
      </c>
      <c r="O35" s="4">
        <f t="shared" si="5"/>
        <v>0</v>
      </c>
    </row>
    <row r="36" spans="1:15" x14ac:dyDescent="0.25">
      <c r="A36" t="s">
        <v>141</v>
      </c>
      <c r="B36" s="2">
        <v>15.36</v>
      </c>
      <c r="C36" s="4">
        <f t="shared" si="0"/>
        <v>1</v>
      </c>
      <c r="D36">
        <v>3.7</v>
      </c>
      <c r="E36" s="4">
        <f t="shared" si="1"/>
        <v>0</v>
      </c>
      <c r="F36">
        <v>3.81</v>
      </c>
      <c r="G36" s="4">
        <f t="shared" si="2"/>
        <v>0</v>
      </c>
      <c r="H36" s="19">
        <v>0.91</v>
      </c>
      <c r="I36" s="4">
        <v>10.52</v>
      </c>
      <c r="J36" s="4">
        <f t="shared" si="3"/>
        <v>0</v>
      </c>
      <c r="K36" s="19">
        <v>3.25</v>
      </c>
      <c r="L36" s="4">
        <v>14.98</v>
      </c>
      <c r="M36" s="4">
        <f t="shared" si="4"/>
        <v>0</v>
      </c>
      <c r="N36" s="4">
        <v>8.49</v>
      </c>
      <c r="O36" s="4">
        <f t="shared" si="5"/>
        <v>0</v>
      </c>
    </row>
    <row r="37" spans="1:15" x14ac:dyDescent="0.25">
      <c r="A37" t="s">
        <v>42</v>
      </c>
      <c r="B37" s="2">
        <v>19.239999999999998</v>
      </c>
      <c r="C37" s="4">
        <f t="shared" si="0"/>
        <v>1</v>
      </c>
      <c r="D37">
        <v>12.11</v>
      </c>
      <c r="E37" s="4">
        <f t="shared" si="1"/>
        <v>1</v>
      </c>
      <c r="F37">
        <v>12.12</v>
      </c>
      <c r="G37" s="4">
        <f t="shared" si="2"/>
        <v>1</v>
      </c>
      <c r="H37" s="19"/>
      <c r="I37" s="4">
        <v>31.8</v>
      </c>
      <c r="J37" s="4">
        <f t="shared" si="3"/>
        <v>1</v>
      </c>
      <c r="K37" s="19"/>
      <c r="L37" s="4">
        <v>36.22</v>
      </c>
      <c r="M37" s="4">
        <f t="shared" si="4"/>
        <v>1</v>
      </c>
      <c r="N37" s="4">
        <v>22.93</v>
      </c>
      <c r="O37" s="4">
        <f t="shared" si="5"/>
        <v>1</v>
      </c>
    </row>
    <row r="38" spans="1:15" x14ac:dyDescent="0.25">
      <c r="A38" t="s">
        <v>83</v>
      </c>
      <c r="B38" s="2">
        <v>6.78</v>
      </c>
      <c r="C38" s="4">
        <f t="shared" si="0"/>
        <v>0</v>
      </c>
      <c r="D38">
        <v>15.22</v>
      </c>
      <c r="E38" s="4">
        <f t="shared" si="1"/>
        <v>1</v>
      </c>
      <c r="F38">
        <v>15.24</v>
      </c>
      <c r="G38" s="4">
        <f t="shared" si="2"/>
        <v>1</v>
      </c>
      <c r="H38" s="19"/>
      <c r="I38" s="4">
        <v>28.79</v>
      </c>
      <c r="J38" s="4">
        <f t="shared" si="3"/>
        <v>1</v>
      </c>
      <c r="K38" s="19"/>
      <c r="L38" s="4">
        <v>34.92</v>
      </c>
      <c r="M38" s="4">
        <f t="shared" si="4"/>
        <v>1</v>
      </c>
      <c r="N38" s="4">
        <v>23.67</v>
      </c>
      <c r="O38" s="4">
        <f t="shared" si="5"/>
        <v>1</v>
      </c>
    </row>
    <row r="39" spans="1:15" x14ac:dyDescent="0.25">
      <c r="A39" t="s">
        <v>84</v>
      </c>
      <c r="B39" s="2">
        <v>16.670000000000002</v>
      </c>
      <c r="C39" s="4">
        <f t="shared" si="0"/>
        <v>1</v>
      </c>
      <c r="D39">
        <v>10.96</v>
      </c>
      <c r="E39" s="4">
        <f t="shared" si="1"/>
        <v>1</v>
      </c>
      <c r="F39">
        <v>10.96</v>
      </c>
      <c r="G39" s="4">
        <f t="shared" si="2"/>
        <v>1</v>
      </c>
      <c r="H39" s="19"/>
      <c r="I39" s="4">
        <v>51.08</v>
      </c>
      <c r="J39" s="4">
        <f t="shared" si="3"/>
        <v>1</v>
      </c>
      <c r="K39" s="19"/>
      <c r="L39" s="4">
        <v>54.82</v>
      </c>
      <c r="M39" s="4">
        <f t="shared" si="4"/>
        <v>1</v>
      </c>
      <c r="N39" s="4">
        <v>36.03</v>
      </c>
      <c r="O39" s="4">
        <f t="shared" si="5"/>
        <v>1</v>
      </c>
    </row>
    <row r="40" spans="1:15" x14ac:dyDescent="0.25">
      <c r="A40" t="s">
        <v>92</v>
      </c>
      <c r="B40" s="2">
        <v>56.67</v>
      </c>
      <c r="C40" s="4">
        <f t="shared" si="0"/>
        <v>1</v>
      </c>
      <c r="D40">
        <v>10.41</v>
      </c>
      <c r="E40" s="4">
        <f t="shared" si="1"/>
        <v>1</v>
      </c>
      <c r="F40">
        <v>10.83</v>
      </c>
      <c r="G40" s="4">
        <f t="shared" si="2"/>
        <v>1</v>
      </c>
      <c r="H40" s="19"/>
      <c r="I40" s="4">
        <v>71.349999999999994</v>
      </c>
      <c r="J40" s="4">
        <f t="shared" si="3"/>
        <v>1</v>
      </c>
      <c r="K40" s="19"/>
      <c r="L40" s="4">
        <v>71.7</v>
      </c>
      <c r="M40" s="4">
        <f t="shared" si="4"/>
        <v>1</v>
      </c>
      <c r="N40" s="4">
        <v>56.06</v>
      </c>
      <c r="O40" s="4">
        <f t="shared" si="5"/>
        <v>1</v>
      </c>
    </row>
    <row r="41" spans="1:15" x14ac:dyDescent="0.25">
      <c r="A41" t="s">
        <v>123</v>
      </c>
      <c r="B41" s="2">
        <v>26.85</v>
      </c>
      <c r="C41" s="4">
        <f t="shared" si="0"/>
        <v>1</v>
      </c>
      <c r="D41">
        <v>9.1199999999999992</v>
      </c>
      <c r="E41" s="4">
        <f t="shared" si="1"/>
        <v>1</v>
      </c>
      <c r="F41">
        <v>9.23</v>
      </c>
      <c r="G41" s="4">
        <f t="shared" si="2"/>
        <v>1</v>
      </c>
      <c r="H41" s="19"/>
      <c r="I41" s="4">
        <v>33.25</v>
      </c>
      <c r="J41" s="4">
        <f t="shared" si="3"/>
        <v>1</v>
      </c>
      <c r="K41" s="19"/>
      <c r="L41" s="4">
        <v>38.57</v>
      </c>
      <c r="M41" s="4">
        <f t="shared" si="4"/>
        <v>1</v>
      </c>
      <c r="N41" s="4">
        <v>27.35</v>
      </c>
      <c r="O41" s="4">
        <f t="shared" si="5"/>
        <v>1</v>
      </c>
    </row>
    <row r="42" spans="1:15" x14ac:dyDescent="0.25">
      <c r="A42" t="s">
        <v>122</v>
      </c>
      <c r="B42" s="2">
        <v>40.700000000000003</v>
      </c>
      <c r="C42" s="4">
        <f t="shared" si="0"/>
        <v>1</v>
      </c>
      <c r="D42">
        <v>5.53</v>
      </c>
      <c r="E42" s="4">
        <f t="shared" si="1"/>
        <v>0</v>
      </c>
      <c r="F42">
        <v>6.44</v>
      </c>
      <c r="G42" s="4">
        <f t="shared" si="2"/>
        <v>0</v>
      </c>
      <c r="H42" s="19"/>
      <c r="I42" s="4">
        <v>12.73</v>
      </c>
      <c r="J42" s="4">
        <f t="shared" si="3"/>
        <v>0</v>
      </c>
      <c r="K42" s="19"/>
      <c r="L42" s="4">
        <v>17.72</v>
      </c>
      <c r="M42" s="4">
        <f t="shared" si="4"/>
        <v>0</v>
      </c>
      <c r="N42" s="4">
        <v>10.61</v>
      </c>
      <c r="O42" s="4">
        <f t="shared" si="5"/>
        <v>0</v>
      </c>
    </row>
    <row r="43" spans="1:15" x14ac:dyDescent="0.25">
      <c r="A43" t="s">
        <v>225</v>
      </c>
      <c r="B43" s="2">
        <v>9.06</v>
      </c>
      <c r="C43" s="4">
        <f t="shared" si="0"/>
        <v>0</v>
      </c>
      <c r="D43">
        <v>8.16</v>
      </c>
      <c r="E43" s="4">
        <f t="shared" si="1"/>
        <v>1</v>
      </c>
      <c r="F43">
        <v>8.16</v>
      </c>
      <c r="G43" s="4">
        <f t="shared" si="2"/>
        <v>0</v>
      </c>
      <c r="H43" s="19"/>
      <c r="I43" s="4">
        <v>25.12</v>
      </c>
      <c r="J43" s="4">
        <f t="shared" si="3"/>
        <v>1</v>
      </c>
      <c r="K43" s="19"/>
      <c r="L43" s="4">
        <v>29.7</v>
      </c>
      <c r="M43" s="4">
        <f t="shared" si="4"/>
        <v>1</v>
      </c>
      <c r="N43" s="4">
        <v>19.82</v>
      </c>
      <c r="O43" s="4">
        <f t="shared" si="5"/>
        <v>1</v>
      </c>
    </row>
    <row r="44" spans="1:15" x14ac:dyDescent="0.25">
      <c r="A44" t="s">
        <v>98</v>
      </c>
      <c r="B44" s="2">
        <v>17.45</v>
      </c>
      <c r="C44" s="4">
        <f t="shared" si="0"/>
        <v>1</v>
      </c>
      <c r="D44">
        <v>7.92</v>
      </c>
      <c r="E44" s="4">
        <f t="shared" si="1"/>
        <v>0</v>
      </c>
      <c r="F44">
        <v>7.96</v>
      </c>
      <c r="G44" s="4">
        <f t="shared" si="2"/>
        <v>0</v>
      </c>
      <c r="H44" s="19"/>
      <c r="I44" s="4">
        <v>23.12</v>
      </c>
      <c r="J44" s="4">
        <f t="shared" si="3"/>
        <v>1</v>
      </c>
      <c r="K44" s="19"/>
      <c r="L44" s="4">
        <v>26.56</v>
      </c>
      <c r="M44" s="4">
        <f t="shared" si="4"/>
        <v>1</v>
      </c>
      <c r="N44" s="4">
        <v>18.739999999999998</v>
      </c>
      <c r="O44" s="4">
        <f t="shared" si="5"/>
        <v>1</v>
      </c>
    </row>
    <row r="45" spans="1:15" x14ac:dyDescent="0.25">
      <c r="A45" t="s">
        <v>71</v>
      </c>
      <c r="B45" s="2">
        <v>6.98</v>
      </c>
      <c r="C45" s="4">
        <f t="shared" si="0"/>
        <v>0</v>
      </c>
      <c r="D45">
        <v>6.68</v>
      </c>
      <c r="E45" s="4">
        <f t="shared" si="1"/>
        <v>0</v>
      </c>
      <c r="F45">
        <v>7.34</v>
      </c>
      <c r="G45" s="4">
        <f t="shared" si="2"/>
        <v>0</v>
      </c>
      <c r="H45" s="19"/>
      <c r="I45" s="4">
        <v>11.81</v>
      </c>
      <c r="J45" s="4">
        <f t="shared" si="3"/>
        <v>0</v>
      </c>
      <c r="K45" s="19"/>
      <c r="L45" s="4">
        <v>17.8</v>
      </c>
      <c r="M45" s="4">
        <f t="shared" si="4"/>
        <v>0</v>
      </c>
      <c r="N45" s="4">
        <v>10.4</v>
      </c>
      <c r="O45" s="4">
        <f t="shared" si="5"/>
        <v>0</v>
      </c>
    </row>
    <row r="46" spans="1:15" x14ac:dyDescent="0.25">
      <c r="A46" t="s">
        <v>14</v>
      </c>
      <c r="B46" s="2">
        <v>24.52</v>
      </c>
      <c r="C46" s="4">
        <f t="shared" si="0"/>
        <v>1</v>
      </c>
      <c r="D46">
        <v>7.05</v>
      </c>
      <c r="E46" s="4">
        <f t="shared" si="1"/>
        <v>0</v>
      </c>
      <c r="F46">
        <v>7.67</v>
      </c>
      <c r="G46" s="4">
        <f t="shared" si="2"/>
        <v>0</v>
      </c>
      <c r="H46" s="19"/>
      <c r="I46" s="4">
        <v>26.41</v>
      </c>
      <c r="J46" s="4">
        <f t="shared" si="3"/>
        <v>1</v>
      </c>
      <c r="K46" s="19"/>
      <c r="L46" s="4">
        <v>29.1</v>
      </c>
      <c r="M46" s="4">
        <f t="shared" si="4"/>
        <v>1</v>
      </c>
      <c r="N46" s="4">
        <v>20.05</v>
      </c>
      <c r="O46" s="4">
        <f t="shared" si="5"/>
        <v>1</v>
      </c>
    </row>
    <row r="47" spans="1:15" x14ac:dyDescent="0.25">
      <c r="A47" t="s">
        <v>4</v>
      </c>
      <c r="B47" s="2">
        <v>22.26</v>
      </c>
      <c r="C47" s="4">
        <f t="shared" si="0"/>
        <v>1</v>
      </c>
      <c r="D47">
        <v>5.39</v>
      </c>
      <c r="E47" s="4">
        <f t="shared" si="1"/>
        <v>0</v>
      </c>
      <c r="F47">
        <v>5.4</v>
      </c>
      <c r="G47" s="4">
        <f t="shared" si="2"/>
        <v>0</v>
      </c>
      <c r="H47" s="19"/>
      <c r="I47" s="4">
        <v>15.77</v>
      </c>
      <c r="J47" s="4">
        <f t="shared" si="3"/>
        <v>0</v>
      </c>
      <c r="K47" s="19"/>
      <c r="L47" s="4">
        <v>21.28</v>
      </c>
      <c r="M47" s="4">
        <f t="shared" si="4"/>
        <v>1</v>
      </c>
      <c r="N47" s="4">
        <v>13.86</v>
      </c>
      <c r="O47" s="4">
        <f t="shared" si="5"/>
        <v>1</v>
      </c>
    </row>
    <row r="48" spans="1:15" x14ac:dyDescent="0.25">
      <c r="A48" t="s">
        <v>72</v>
      </c>
      <c r="B48" s="2">
        <v>3.64</v>
      </c>
      <c r="C48" s="4">
        <f t="shared" si="0"/>
        <v>0</v>
      </c>
      <c r="D48">
        <v>2.82</v>
      </c>
      <c r="E48" s="4">
        <f t="shared" si="1"/>
        <v>0</v>
      </c>
      <c r="F48">
        <v>3.18</v>
      </c>
      <c r="G48" s="4">
        <f t="shared" si="2"/>
        <v>0</v>
      </c>
      <c r="H48" s="19"/>
      <c r="I48" s="4">
        <v>2.98</v>
      </c>
      <c r="J48" s="4">
        <f t="shared" si="3"/>
        <v>0</v>
      </c>
      <c r="K48" s="19"/>
      <c r="L48" s="4">
        <v>8.2200000000000006</v>
      </c>
      <c r="M48" s="4">
        <f t="shared" si="4"/>
        <v>0</v>
      </c>
      <c r="N48" s="4">
        <v>4.8899999999999997</v>
      </c>
      <c r="O48" s="4">
        <f t="shared" si="5"/>
        <v>0</v>
      </c>
    </row>
    <row r="49" spans="1:15" x14ac:dyDescent="0.25">
      <c r="A49" t="s">
        <v>99</v>
      </c>
      <c r="B49" s="2">
        <v>7.32</v>
      </c>
      <c r="C49" s="4">
        <f t="shared" si="0"/>
        <v>0</v>
      </c>
      <c r="D49">
        <v>3.21</v>
      </c>
      <c r="E49" s="4">
        <f t="shared" si="1"/>
        <v>0</v>
      </c>
      <c r="F49">
        <v>3.89</v>
      </c>
      <c r="G49" s="4">
        <f t="shared" si="2"/>
        <v>0</v>
      </c>
      <c r="H49" s="19"/>
      <c r="I49" s="4">
        <v>10.88</v>
      </c>
      <c r="J49" s="4">
        <f t="shared" si="3"/>
        <v>0</v>
      </c>
      <c r="K49" s="19"/>
      <c r="L49" s="4">
        <v>16.75</v>
      </c>
      <c r="M49" s="4">
        <f t="shared" si="4"/>
        <v>0</v>
      </c>
      <c r="N49" s="4">
        <v>10.35</v>
      </c>
      <c r="O49" s="4">
        <f t="shared" si="5"/>
        <v>0</v>
      </c>
    </row>
    <row r="50" spans="1:15" x14ac:dyDescent="0.25">
      <c r="A50" t="s">
        <v>223</v>
      </c>
      <c r="B50" s="2">
        <v>14.94</v>
      </c>
      <c r="C50" s="4">
        <f t="shared" si="0"/>
        <v>1</v>
      </c>
      <c r="D50">
        <v>6.88</v>
      </c>
      <c r="E50" s="4">
        <f t="shared" si="1"/>
        <v>0</v>
      </c>
      <c r="F50">
        <v>7.57</v>
      </c>
      <c r="G50" s="4">
        <f t="shared" si="2"/>
        <v>0</v>
      </c>
      <c r="H50" s="19"/>
      <c r="I50" s="4">
        <v>41.72</v>
      </c>
      <c r="J50" s="4">
        <f t="shared" si="3"/>
        <v>1</v>
      </c>
      <c r="K50" s="19"/>
      <c r="L50" s="4">
        <v>45.52</v>
      </c>
      <c r="M50" s="4">
        <f t="shared" si="4"/>
        <v>1</v>
      </c>
      <c r="N50" s="4">
        <v>33.31</v>
      </c>
      <c r="O50" s="4">
        <f t="shared" si="5"/>
        <v>1</v>
      </c>
    </row>
    <row r="51" spans="1:15" x14ac:dyDescent="0.25">
      <c r="A51" t="s">
        <v>226</v>
      </c>
      <c r="B51" s="2">
        <v>5.65</v>
      </c>
      <c r="C51" s="4">
        <f t="shared" si="0"/>
        <v>0</v>
      </c>
      <c r="D51">
        <v>5.69</v>
      </c>
      <c r="E51" s="4">
        <f t="shared" si="1"/>
        <v>0</v>
      </c>
      <c r="F51">
        <v>5.69</v>
      </c>
      <c r="G51" s="4">
        <f t="shared" si="2"/>
        <v>0</v>
      </c>
      <c r="H51" s="19"/>
      <c r="I51" s="4">
        <v>14.45</v>
      </c>
      <c r="J51" s="4">
        <f t="shared" si="3"/>
        <v>0</v>
      </c>
      <c r="K51" s="19"/>
      <c r="L51" s="4">
        <v>20.54</v>
      </c>
      <c r="M51" s="4">
        <f t="shared" si="4"/>
        <v>0</v>
      </c>
      <c r="N51" s="4">
        <v>14.37</v>
      </c>
      <c r="O51" s="4">
        <f t="shared" si="5"/>
        <v>1</v>
      </c>
    </row>
    <row r="52" spans="1:15" x14ac:dyDescent="0.25">
      <c r="A52" t="s">
        <v>176</v>
      </c>
      <c r="B52" s="2">
        <v>26.61</v>
      </c>
      <c r="C52" s="4">
        <f t="shared" si="0"/>
        <v>1</v>
      </c>
      <c r="D52">
        <v>6.01</v>
      </c>
      <c r="E52" s="4">
        <f t="shared" si="1"/>
        <v>0</v>
      </c>
      <c r="F52">
        <v>6.1</v>
      </c>
      <c r="G52" s="4">
        <f t="shared" si="2"/>
        <v>0</v>
      </c>
      <c r="H52" s="19"/>
      <c r="I52" s="4">
        <v>28.67</v>
      </c>
      <c r="J52" s="4">
        <f t="shared" si="3"/>
        <v>1</v>
      </c>
      <c r="K52" s="19"/>
      <c r="L52" s="4">
        <v>33.85</v>
      </c>
      <c r="M52" s="4">
        <f t="shared" si="4"/>
        <v>1</v>
      </c>
      <c r="N52" s="4">
        <v>24.81</v>
      </c>
      <c r="O52" s="4">
        <f t="shared" si="5"/>
        <v>1</v>
      </c>
    </row>
    <row r="53" spans="1:15" x14ac:dyDescent="0.25">
      <c r="A53" t="s">
        <v>155</v>
      </c>
      <c r="B53" s="2">
        <v>55.13</v>
      </c>
      <c r="C53" s="4">
        <f t="shared" si="0"/>
        <v>1</v>
      </c>
      <c r="D53">
        <v>10.02</v>
      </c>
      <c r="E53" s="4">
        <f t="shared" si="1"/>
        <v>1</v>
      </c>
      <c r="F53">
        <v>10.08</v>
      </c>
      <c r="G53" s="4">
        <f t="shared" si="2"/>
        <v>1</v>
      </c>
      <c r="H53" s="19"/>
      <c r="I53" s="4">
        <v>38.380000000000003</v>
      </c>
      <c r="J53" s="4">
        <f t="shared" si="3"/>
        <v>1</v>
      </c>
      <c r="K53" s="19"/>
      <c r="L53" s="4">
        <v>41.35</v>
      </c>
      <c r="M53" s="4">
        <f t="shared" si="4"/>
        <v>1</v>
      </c>
      <c r="N53" s="4">
        <v>23.46</v>
      </c>
      <c r="O53" s="4">
        <f t="shared" si="5"/>
        <v>1</v>
      </c>
    </row>
    <row r="54" spans="1:15" x14ac:dyDescent="0.25">
      <c r="A54" t="s">
        <v>5</v>
      </c>
      <c r="B54" s="2">
        <v>25.23</v>
      </c>
      <c r="C54" s="4">
        <f t="shared" si="0"/>
        <v>1</v>
      </c>
      <c r="D54">
        <v>5.13</v>
      </c>
      <c r="E54" s="4">
        <f t="shared" si="1"/>
        <v>0</v>
      </c>
      <c r="F54">
        <v>5.15</v>
      </c>
      <c r="G54" s="4">
        <f t="shared" si="2"/>
        <v>0</v>
      </c>
      <c r="H54" s="19">
        <v>0.9</v>
      </c>
      <c r="I54" s="4">
        <v>7.2</v>
      </c>
      <c r="J54" s="4">
        <f t="shared" si="3"/>
        <v>0</v>
      </c>
      <c r="K54" s="19">
        <v>2.5499999999999998</v>
      </c>
      <c r="L54" s="4">
        <v>11.51</v>
      </c>
      <c r="M54" s="4">
        <f t="shared" si="4"/>
        <v>0</v>
      </c>
      <c r="N54" s="4">
        <v>6.75</v>
      </c>
      <c r="O54" s="4">
        <f t="shared" si="5"/>
        <v>0</v>
      </c>
    </row>
    <row r="55" spans="1:15" x14ac:dyDescent="0.25">
      <c r="A55" t="s">
        <v>100</v>
      </c>
      <c r="B55" s="2">
        <v>22.01</v>
      </c>
      <c r="C55" s="4">
        <f t="shared" si="0"/>
        <v>1</v>
      </c>
      <c r="D55">
        <v>4.21</v>
      </c>
      <c r="E55" s="4">
        <f t="shared" si="1"/>
        <v>0</v>
      </c>
      <c r="F55">
        <v>4.22</v>
      </c>
      <c r="G55" s="4">
        <f t="shared" si="2"/>
        <v>0</v>
      </c>
      <c r="H55" s="19"/>
      <c r="I55" s="4">
        <v>5.07</v>
      </c>
      <c r="J55" s="4">
        <f t="shared" si="3"/>
        <v>0</v>
      </c>
      <c r="K55" s="19"/>
      <c r="L55" s="4">
        <v>9.2100000000000009</v>
      </c>
      <c r="M55" s="4">
        <f t="shared" si="4"/>
        <v>0</v>
      </c>
      <c r="N55" s="4">
        <v>5.67</v>
      </c>
      <c r="O55" s="4">
        <f t="shared" si="5"/>
        <v>0</v>
      </c>
    </row>
    <row r="56" spans="1:15" x14ac:dyDescent="0.25">
      <c r="A56" t="s">
        <v>101</v>
      </c>
      <c r="B56" s="2">
        <v>20.46</v>
      </c>
      <c r="C56" s="4">
        <f t="shared" si="0"/>
        <v>1</v>
      </c>
      <c r="D56">
        <v>4.6900000000000004</v>
      </c>
      <c r="E56" s="4">
        <f t="shared" si="1"/>
        <v>0</v>
      </c>
      <c r="F56">
        <v>4.7300000000000004</v>
      </c>
      <c r="G56" s="4">
        <f t="shared" si="2"/>
        <v>0</v>
      </c>
      <c r="H56" s="19"/>
      <c r="I56" s="4">
        <v>5.81</v>
      </c>
      <c r="J56" s="4">
        <f t="shared" si="3"/>
        <v>0</v>
      </c>
      <c r="K56" s="19"/>
      <c r="L56" s="4">
        <v>9.23</v>
      </c>
      <c r="M56" s="4">
        <f t="shared" si="4"/>
        <v>0</v>
      </c>
      <c r="N56" s="4">
        <v>5.32</v>
      </c>
      <c r="O56" s="4">
        <f t="shared" si="5"/>
        <v>0</v>
      </c>
    </row>
    <row r="57" spans="1:15" x14ac:dyDescent="0.25">
      <c r="A57" t="s">
        <v>102</v>
      </c>
      <c r="B57" s="2">
        <v>19.3</v>
      </c>
      <c r="C57" s="4">
        <f t="shared" si="0"/>
        <v>1</v>
      </c>
      <c r="D57">
        <v>5.31</v>
      </c>
      <c r="E57" s="4">
        <f t="shared" si="1"/>
        <v>0</v>
      </c>
      <c r="F57">
        <v>5.31</v>
      </c>
      <c r="G57" s="4">
        <f t="shared" si="2"/>
        <v>0</v>
      </c>
      <c r="H57" s="19"/>
      <c r="I57" s="4">
        <v>7.59</v>
      </c>
      <c r="J57" s="4">
        <f t="shared" si="3"/>
        <v>0</v>
      </c>
      <c r="K57" s="19"/>
      <c r="L57" s="4">
        <v>11.34</v>
      </c>
      <c r="M57" s="4">
        <f t="shared" si="4"/>
        <v>0</v>
      </c>
      <c r="N57" s="4">
        <v>6.88</v>
      </c>
      <c r="O57" s="4">
        <f t="shared" si="5"/>
        <v>0</v>
      </c>
    </row>
    <row r="58" spans="1:15" x14ac:dyDescent="0.25">
      <c r="A58" t="s">
        <v>204</v>
      </c>
      <c r="B58" s="2">
        <v>30.27</v>
      </c>
      <c r="C58" s="4">
        <f t="shared" si="0"/>
        <v>1</v>
      </c>
      <c r="D58">
        <v>4.08</v>
      </c>
      <c r="E58" s="4">
        <f t="shared" si="1"/>
        <v>0</v>
      </c>
      <c r="F58">
        <v>4.87</v>
      </c>
      <c r="G58" s="4">
        <f t="shared" si="2"/>
        <v>0</v>
      </c>
      <c r="H58" s="19"/>
      <c r="I58" s="4">
        <v>13.6</v>
      </c>
      <c r="J58" s="4">
        <f t="shared" si="3"/>
        <v>0</v>
      </c>
      <c r="K58" s="19"/>
      <c r="L58" s="4">
        <v>17.43</v>
      </c>
      <c r="M58" s="4">
        <f t="shared" si="4"/>
        <v>0</v>
      </c>
      <c r="N58" s="4">
        <v>12.59</v>
      </c>
      <c r="O58" s="4">
        <f t="shared" si="5"/>
        <v>1</v>
      </c>
    </row>
    <row r="59" spans="1:15" x14ac:dyDescent="0.25">
      <c r="A59" t="s">
        <v>205</v>
      </c>
      <c r="B59" s="2">
        <v>11.19</v>
      </c>
      <c r="C59" s="4">
        <f t="shared" si="0"/>
        <v>1</v>
      </c>
      <c r="D59">
        <v>1.47</v>
      </c>
      <c r="E59" s="4">
        <f t="shared" si="1"/>
        <v>0</v>
      </c>
      <c r="F59">
        <v>2.66</v>
      </c>
      <c r="G59" s="4">
        <f t="shared" si="2"/>
        <v>0</v>
      </c>
      <c r="H59" s="19"/>
      <c r="I59" s="4">
        <v>2.0299999999999998</v>
      </c>
      <c r="J59" s="4">
        <f t="shared" si="3"/>
        <v>0</v>
      </c>
      <c r="K59" s="19"/>
      <c r="L59" s="4">
        <v>6.9</v>
      </c>
      <c r="M59" s="4">
        <f t="shared" si="4"/>
        <v>0</v>
      </c>
      <c r="N59" s="4">
        <v>4.08</v>
      </c>
      <c r="O59" s="4">
        <f t="shared" si="5"/>
        <v>0</v>
      </c>
    </row>
    <row r="60" spans="1:15" x14ac:dyDescent="0.25">
      <c r="A60" t="s">
        <v>206</v>
      </c>
      <c r="B60" s="2">
        <v>14.06</v>
      </c>
      <c r="C60" s="4">
        <f t="shared" si="0"/>
        <v>1</v>
      </c>
      <c r="D60">
        <v>2.94</v>
      </c>
      <c r="E60" s="4">
        <f t="shared" si="1"/>
        <v>0</v>
      </c>
      <c r="F60">
        <v>3.58</v>
      </c>
      <c r="G60" s="4">
        <f t="shared" si="2"/>
        <v>0</v>
      </c>
      <c r="H60" s="19"/>
      <c r="I60" s="4">
        <v>6.19</v>
      </c>
      <c r="J60" s="4">
        <f t="shared" si="3"/>
        <v>0</v>
      </c>
      <c r="K60" s="19"/>
      <c r="L60" s="4">
        <v>11.36</v>
      </c>
      <c r="M60" s="4">
        <f t="shared" si="4"/>
        <v>0</v>
      </c>
      <c r="N60" s="4">
        <v>6.74</v>
      </c>
      <c r="O60" s="4">
        <f t="shared" si="5"/>
        <v>0</v>
      </c>
    </row>
    <row r="61" spans="1:15" x14ac:dyDescent="0.25">
      <c r="A61" t="s">
        <v>207</v>
      </c>
      <c r="B61" s="2">
        <v>17.86</v>
      </c>
      <c r="C61" s="4">
        <f t="shared" si="0"/>
        <v>1</v>
      </c>
      <c r="D61">
        <v>3.56</v>
      </c>
      <c r="E61" s="4">
        <f t="shared" si="1"/>
        <v>0</v>
      </c>
      <c r="F61">
        <v>4.75</v>
      </c>
      <c r="G61" s="4">
        <f t="shared" si="2"/>
        <v>0</v>
      </c>
      <c r="H61" s="19"/>
      <c r="I61" s="4">
        <v>9.99</v>
      </c>
      <c r="J61" s="4">
        <f t="shared" si="3"/>
        <v>0</v>
      </c>
      <c r="K61" s="19"/>
      <c r="L61" s="4">
        <v>13</v>
      </c>
      <c r="M61" s="4">
        <f t="shared" si="4"/>
        <v>0</v>
      </c>
      <c r="N61" s="4">
        <v>7.52</v>
      </c>
      <c r="O61" s="4">
        <f t="shared" si="5"/>
        <v>0</v>
      </c>
    </row>
    <row r="62" spans="1:15" x14ac:dyDescent="0.25">
      <c r="A62" t="s">
        <v>70</v>
      </c>
      <c r="B62" s="2">
        <v>21.81</v>
      </c>
      <c r="C62" s="4">
        <f t="shared" si="0"/>
        <v>1</v>
      </c>
      <c r="D62">
        <v>7.28</v>
      </c>
      <c r="E62" s="4">
        <f t="shared" si="1"/>
        <v>0</v>
      </c>
      <c r="F62">
        <v>7.32</v>
      </c>
      <c r="G62" s="4">
        <f t="shared" si="2"/>
        <v>0</v>
      </c>
      <c r="H62" s="19"/>
      <c r="I62" s="4">
        <v>10.28</v>
      </c>
      <c r="J62" s="4">
        <f t="shared" si="3"/>
        <v>0</v>
      </c>
      <c r="K62" s="19"/>
      <c r="L62" s="4">
        <v>13.75</v>
      </c>
      <c r="M62" s="4">
        <f t="shared" si="4"/>
        <v>0</v>
      </c>
      <c r="N62" s="4">
        <v>7.99</v>
      </c>
      <c r="O62" s="4">
        <f t="shared" si="5"/>
        <v>0</v>
      </c>
    </row>
    <row r="63" spans="1:15" x14ac:dyDescent="0.25">
      <c r="A63" t="s">
        <v>10</v>
      </c>
      <c r="B63" s="2">
        <v>25.77</v>
      </c>
      <c r="C63" s="4">
        <f t="shared" si="0"/>
        <v>1</v>
      </c>
      <c r="D63">
        <v>2.0499999999999998</v>
      </c>
      <c r="E63" s="4">
        <f t="shared" si="1"/>
        <v>0</v>
      </c>
      <c r="F63">
        <v>2.71</v>
      </c>
      <c r="G63" s="4">
        <f t="shared" si="2"/>
        <v>0</v>
      </c>
      <c r="H63" s="19"/>
      <c r="I63" s="4">
        <v>1.89</v>
      </c>
      <c r="J63" s="4">
        <f t="shared" si="3"/>
        <v>0</v>
      </c>
      <c r="K63" s="19"/>
      <c r="L63" s="4">
        <v>3.65</v>
      </c>
      <c r="M63" s="4">
        <f t="shared" si="4"/>
        <v>0</v>
      </c>
      <c r="N63" s="4">
        <v>2.1800000000000002</v>
      </c>
      <c r="O63" s="4">
        <f t="shared" si="5"/>
        <v>0</v>
      </c>
    </row>
    <row r="64" spans="1:15" x14ac:dyDescent="0.25">
      <c r="A64" t="s">
        <v>142</v>
      </c>
      <c r="B64" s="2">
        <v>40.159999999999997</v>
      </c>
      <c r="C64" s="4">
        <f t="shared" si="0"/>
        <v>1</v>
      </c>
      <c r="D64">
        <v>3.93</v>
      </c>
      <c r="E64" s="4">
        <f t="shared" si="1"/>
        <v>0</v>
      </c>
      <c r="F64">
        <v>7.91</v>
      </c>
      <c r="G64" s="4">
        <f t="shared" si="2"/>
        <v>0</v>
      </c>
      <c r="H64" s="19"/>
      <c r="I64" s="4">
        <v>2.1800000000000002</v>
      </c>
      <c r="J64" s="4">
        <f t="shared" si="3"/>
        <v>0</v>
      </c>
      <c r="K64" s="19"/>
      <c r="L64" s="4">
        <v>6.11</v>
      </c>
      <c r="M64" s="4">
        <f t="shared" si="4"/>
        <v>0</v>
      </c>
      <c r="N64" s="4">
        <v>3.78</v>
      </c>
      <c r="O64" s="4">
        <f t="shared" si="5"/>
        <v>0</v>
      </c>
    </row>
    <row r="65" spans="1:15" x14ac:dyDescent="0.25">
      <c r="A65" t="s">
        <v>209</v>
      </c>
      <c r="B65" s="2">
        <v>29.98</v>
      </c>
      <c r="C65" s="4">
        <f t="shared" si="0"/>
        <v>1</v>
      </c>
      <c r="D65">
        <v>1.55</v>
      </c>
      <c r="E65" s="4">
        <f t="shared" si="1"/>
        <v>0</v>
      </c>
      <c r="F65">
        <v>2.0699999999999998</v>
      </c>
      <c r="G65" s="4">
        <f t="shared" si="2"/>
        <v>0</v>
      </c>
      <c r="H65" s="19"/>
      <c r="I65" s="4">
        <v>6.99</v>
      </c>
      <c r="J65" s="4">
        <f t="shared" si="3"/>
        <v>0</v>
      </c>
      <c r="K65" s="19"/>
      <c r="L65" s="4">
        <v>11.44</v>
      </c>
      <c r="M65" s="4">
        <f t="shared" si="4"/>
        <v>0</v>
      </c>
      <c r="N65" s="4">
        <v>7.06</v>
      </c>
      <c r="O65" s="4">
        <f t="shared" si="5"/>
        <v>0</v>
      </c>
    </row>
    <row r="66" spans="1:15" x14ac:dyDescent="0.25">
      <c r="A66" t="s">
        <v>210</v>
      </c>
      <c r="B66" s="2">
        <v>4.0999999999999996</v>
      </c>
      <c r="C66" s="4">
        <f t="shared" si="0"/>
        <v>0</v>
      </c>
      <c r="D66">
        <v>6.07</v>
      </c>
      <c r="E66" s="4">
        <f t="shared" si="1"/>
        <v>0</v>
      </c>
      <c r="F66">
        <v>6.15</v>
      </c>
      <c r="G66" s="4">
        <f t="shared" si="2"/>
        <v>0</v>
      </c>
      <c r="H66" s="19"/>
      <c r="I66" s="4">
        <v>32.68</v>
      </c>
      <c r="J66" s="4">
        <f t="shared" si="3"/>
        <v>1</v>
      </c>
      <c r="K66" s="19"/>
      <c r="L66" s="4">
        <v>38.840000000000003</v>
      </c>
      <c r="M66" s="4">
        <f t="shared" si="4"/>
        <v>1</v>
      </c>
      <c r="N66" s="4">
        <v>27.17</v>
      </c>
      <c r="O66" s="4">
        <f t="shared" si="5"/>
        <v>1</v>
      </c>
    </row>
    <row r="67" spans="1:15" x14ac:dyDescent="0.25">
      <c r="A67" t="s">
        <v>212</v>
      </c>
      <c r="B67" s="2">
        <v>15.25</v>
      </c>
      <c r="C67" s="4">
        <f t="shared" ref="C67:C78" si="6">IF(B67&lt;C$154,0,1)</f>
        <v>1</v>
      </c>
      <c r="D67">
        <v>10.42</v>
      </c>
      <c r="E67" s="4">
        <f t="shared" ref="E67:E78" si="7">IF(D67&lt;E$154,0,1)</f>
        <v>1</v>
      </c>
      <c r="F67">
        <v>10.42</v>
      </c>
      <c r="G67" s="4">
        <f t="shared" ref="G67:G78" si="8">IF(F67&lt;G$154,0,1)</f>
        <v>1</v>
      </c>
      <c r="H67" s="19"/>
      <c r="I67" s="4">
        <v>25.16</v>
      </c>
      <c r="J67" s="4">
        <f t="shared" ref="J67:J78" si="9">IF(I67&lt;J$154,0,1)</f>
        <v>1</v>
      </c>
      <c r="K67" s="19"/>
      <c r="L67" s="4">
        <v>31.64</v>
      </c>
      <c r="M67" s="4">
        <f t="shared" ref="M67:M78" si="10">IF(L67&lt;M$154,0,1)</f>
        <v>1</v>
      </c>
      <c r="N67" s="4">
        <v>20.75</v>
      </c>
      <c r="O67" s="4">
        <f t="shared" ref="O67:O78" si="11">IF(N67&lt;O$154,0,1)</f>
        <v>1</v>
      </c>
    </row>
    <row r="68" spans="1:15" x14ac:dyDescent="0.25">
      <c r="A68" t="s">
        <v>213</v>
      </c>
      <c r="B68" s="2">
        <v>8.86</v>
      </c>
      <c r="C68" s="4">
        <f t="shared" si="6"/>
        <v>0</v>
      </c>
      <c r="D68">
        <v>7.73</v>
      </c>
      <c r="E68" s="4">
        <f t="shared" si="7"/>
        <v>0</v>
      </c>
      <c r="F68">
        <v>7.74</v>
      </c>
      <c r="G68" s="4">
        <f t="shared" si="8"/>
        <v>0</v>
      </c>
      <c r="H68" s="19"/>
      <c r="I68" s="4">
        <v>8.93</v>
      </c>
      <c r="J68" s="4">
        <f t="shared" si="9"/>
        <v>0</v>
      </c>
      <c r="K68" s="19"/>
      <c r="L68" s="4">
        <v>15.07</v>
      </c>
      <c r="M68" s="4">
        <f t="shared" si="10"/>
        <v>0</v>
      </c>
      <c r="N68" s="4">
        <v>8.5500000000000007</v>
      </c>
      <c r="O68" s="4">
        <f t="shared" si="11"/>
        <v>0</v>
      </c>
    </row>
    <row r="69" spans="1:15" x14ac:dyDescent="0.25">
      <c r="A69" t="s">
        <v>214</v>
      </c>
      <c r="B69" s="2">
        <v>9.9</v>
      </c>
      <c r="C69" s="4">
        <f t="shared" si="6"/>
        <v>0</v>
      </c>
      <c r="D69">
        <v>7.7</v>
      </c>
      <c r="E69" s="4">
        <f t="shared" si="7"/>
        <v>0</v>
      </c>
      <c r="F69">
        <v>7.8</v>
      </c>
      <c r="G69" s="4">
        <f t="shared" si="8"/>
        <v>0</v>
      </c>
      <c r="H69" s="19"/>
      <c r="I69" s="4">
        <v>10.78</v>
      </c>
      <c r="J69" s="4">
        <f t="shared" si="9"/>
        <v>0</v>
      </c>
      <c r="K69" s="19"/>
      <c r="L69" s="4">
        <v>16.61</v>
      </c>
      <c r="M69" s="4">
        <f t="shared" si="10"/>
        <v>0</v>
      </c>
      <c r="N69" s="4">
        <v>9.6300000000000008</v>
      </c>
      <c r="O69" s="4">
        <f t="shared" si="11"/>
        <v>0</v>
      </c>
    </row>
    <row r="70" spans="1:15" x14ac:dyDescent="0.25">
      <c r="A70" t="s">
        <v>215</v>
      </c>
      <c r="B70" s="2">
        <v>10.77</v>
      </c>
      <c r="C70" s="4">
        <f t="shared" si="6"/>
        <v>1</v>
      </c>
      <c r="D70">
        <v>10.44</v>
      </c>
      <c r="E70" s="4">
        <f t="shared" si="7"/>
        <v>1</v>
      </c>
      <c r="F70">
        <v>10.51</v>
      </c>
      <c r="G70" s="4">
        <f t="shared" si="8"/>
        <v>1</v>
      </c>
      <c r="H70" s="19"/>
      <c r="I70" s="4">
        <v>17.75</v>
      </c>
      <c r="J70" s="4">
        <f t="shared" si="9"/>
        <v>1</v>
      </c>
      <c r="K70" s="19"/>
      <c r="L70" s="4">
        <v>22.79</v>
      </c>
      <c r="M70" s="4">
        <f t="shared" si="10"/>
        <v>1</v>
      </c>
      <c r="N70" s="4">
        <v>13.86</v>
      </c>
      <c r="O70" s="4">
        <f t="shared" si="11"/>
        <v>1</v>
      </c>
    </row>
    <row r="71" spans="1:15" x14ac:dyDescent="0.25">
      <c r="A71" t="s">
        <v>216</v>
      </c>
      <c r="B71" s="2">
        <v>19.45</v>
      </c>
      <c r="C71" s="4">
        <f t="shared" si="6"/>
        <v>1</v>
      </c>
      <c r="D71">
        <v>11.3</v>
      </c>
      <c r="E71" s="4">
        <f t="shared" si="7"/>
        <v>1</v>
      </c>
      <c r="F71">
        <v>11.35</v>
      </c>
      <c r="G71" s="4">
        <f t="shared" si="8"/>
        <v>1</v>
      </c>
      <c r="H71" s="19"/>
      <c r="I71" s="4">
        <v>25.16</v>
      </c>
      <c r="J71" s="4">
        <f t="shared" si="9"/>
        <v>1</v>
      </c>
      <c r="K71" s="19"/>
      <c r="L71" s="4">
        <v>29.47</v>
      </c>
      <c r="M71" s="4">
        <f t="shared" si="10"/>
        <v>1</v>
      </c>
      <c r="N71" s="4">
        <v>18.53</v>
      </c>
      <c r="O71" s="4">
        <f t="shared" si="11"/>
        <v>1</v>
      </c>
    </row>
    <row r="72" spans="1:15" x14ac:dyDescent="0.25">
      <c r="A72" t="s">
        <v>217</v>
      </c>
      <c r="B72" s="2">
        <v>12.95</v>
      </c>
      <c r="C72" s="4">
        <f t="shared" si="6"/>
        <v>1</v>
      </c>
      <c r="D72">
        <v>9.11</v>
      </c>
      <c r="E72" s="4">
        <f t="shared" si="7"/>
        <v>1</v>
      </c>
      <c r="F72">
        <v>9.11</v>
      </c>
      <c r="G72" s="4">
        <f t="shared" si="8"/>
        <v>1</v>
      </c>
      <c r="H72" s="19"/>
      <c r="I72" s="4">
        <v>15.02</v>
      </c>
      <c r="J72" s="4">
        <f t="shared" si="9"/>
        <v>0</v>
      </c>
      <c r="K72" s="19"/>
      <c r="L72" s="4">
        <v>20.420000000000002</v>
      </c>
      <c r="M72" s="4">
        <f t="shared" si="10"/>
        <v>0</v>
      </c>
      <c r="N72" s="4">
        <v>11.57</v>
      </c>
      <c r="O72" s="4">
        <f t="shared" si="11"/>
        <v>0</v>
      </c>
    </row>
    <row r="73" spans="1:15" x14ac:dyDescent="0.25">
      <c r="A73" t="s">
        <v>218</v>
      </c>
      <c r="B73" s="2">
        <v>14</v>
      </c>
      <c r="C73" s="4">
        <f t="shared" si="6"/>
        <v>1</v>
      </c>
      <c r="D73">
        <v>12.95</v>
      </c>
      <c r="E73" s="4">
        <f t="shared" si="7"/>
        <v>1</v>
      </c>
      <c r="F73">
        <v>12.97</v>
      </c>
      <c r="G73" s="4">
        <f t="shared" si="8"/>
        <v>1</v>
      </c>
      <c r="H73" s="19"/>
      <c r="I73" s="4">
        <v>24.7</v>
      </c>
      <c r="J73" s="4">
        <f t="shared" si="9"/>
        <v>1</v>
      </c>
      <c r="K73" s="19"/>
      <c r="L73" s="4">
        <v>28.8</v>
      </c>
      <c r="M73" s="4">
        <f t="shared" si="10"/>
        <v>1</v>
      </c>
      <c r="N73" s="4">
        <v>18.57</v>
      </c>
      <c r="O73" s="4">
        <f t="shared" si="11"/>
        <v>1</v>
      </c>
    </row>
    <row r="74" spans="1:15" x14ac:dyDescent="0.25">
      <c r="A74" t="s">
        <v>219</v>
      </c>
      <c r="B74" s="2">
        <v>15</v>
      </c>
      <c r="C74" s="4">
        <f t="shared" si="6"/>
        <v>1</v>
      </c>
      <c r="D74">
        <v>13.84</v>
      </c>
      <c r="E74" s="4">
        <f t="shared" si="7"/>
        <v>1</v>
      </c>
      <c r="F74">
        <v>13.84</v>
      </c>
      <c r="G74" s="4">
        <f t="shared" si="8"/>
        <v>1</v>
      </c>
      <c r="H74" s="19"/>
      <c r="I74" s="4">
        <v>19.18</v>
      </c>
      <c r="J74" s="4">
        <f t="shared" si="9"/>
        <v>1</v>
      </c>
      <c r="K74" s="19"/>
      <c r="L74" s="4">
        <v>24.3</v>
      </c>
      <c r="M74" s="4">
        <f t="shared" si="10"/>
        <v>1</v>
      </c>
      <c r="N74" s="4">
        <v>15.59</v>
      </c>
      <c r="O74" s="4">
        <f t="shared" si="11"/>
        <v>1</v>
      </c>
    </row>
    <row r="75" spans="1:15" x14ac:dyDescent="0.25">
      <c r="A75" t="s">
        <v>151</v>
      </c>
      <c r="B75" s="2">
        <v>17.03</v>
      </c>
      <c r="C75" s="4">
        <f t="shared" si="6"/>
        <v>1</v>
      </c>
      <c r="D75">
        <v>3.28</v>
      </c>
      <c r="E75" s="4">
        <f t="shared" si="7"/>
        <v>0</v>
      </c>
      <c r="F75">
        <v>4.34</v>
      </c>
      <c r="G75" s="4">
        <f t="shared" si="8"/>
        <v>0</v>
      </c>
      <c r="H75" s="19"/>
      <c r="I75" s="4">
        <v>9.8000000000000007</v>
      </c>
      <c r="J75" s="4">
        <f t="shared" si="9"/>
        <v>0</v>
      </c>
      <c r="K75" s="19"/>
      <c r="L75" s="4">
        <v>12.59</v>
      </c>
      <c r="M75" s="4">
        <f t="shared" si="10"/>
        <v>0</v>
      </c>
      <c r="N75" s="4">
        <v>8.0500000000000007</v>
      </c>
      <c r="O75" s="4">
        <f t="shared" si="11"/>
        <v>0</v>
      </c>
    </row>
    <row r="76" spans="1:15" x14ac:dyDescent="0.25">
      <c r="A76" t="s">
        <v>152</v>
      </c>
      <c r="B76" s="2">
        <v>14.81</v>
      </c>
      <c r="C76" s="4">
        <f t="shared" si="6"/>
        <v>1</v>
      </c>
      <c r="D76">
        <v>5.0599999999999996</v>
      </c>
      <c r="E76" s="4">
        <f t="shared" si="7"/>
        <v>0</v>
      </c>
      <c r="F76">
        <v>8.1300000000000008</v>
      </c>
      <c r="G76" s="4">
        <f t="shared" si="8"/>
        <v>0</v>
      </c>
      <c r="H76" s="19"/>
      <c r="I76" s="4">
        <v>12.99</v>
      </c>
      <c r="J76" s="4">
        <f t="shared" si="9"/>
        <v>0</v>
      </c>
      <c r="K76" s="19"/>
      <c r="L76" s="4">
        <v>17.239999999999998</v>
      </c>
      <c r="M76" s="4">
        <f t="shared" si="10"/>
        <v>0</v>
      </c>
      <c r="N76" s="4">
        <v>10.89</v>
      </c>
      <c r="O76" s="4">
        <f t="shared" si="11"/>
        <v>0</v>
      </c>
    </row>
    <row r="77" spans="1:15" x14ac:dyDescent="0.25">
      <c r="A77" t="s">
        <v>153</v>
      </c>
      <c r="B77" s="2">
        <v>70.09</v>
      </c>
      <c r="C77" s="4">
        <f t="shared" si="6"/>
        <v>1</v>
      </c>
      <c r="D77">
        <v>4.9800000000000004</v>
      </c>
      <c r="E77" s="4">
        <f t="shared" si="7"/>
        <v>0</v>
      </c>
      <c r="F77">
        <v>4.99</v>
      </c>
      <c r="G77" s="4">
        <f t="shared" si="8"/>
        <v>0</v>
      </c>
      <c r="H77" s="19"/>
      <c r="I77" s="4">
        <v>11.15</v>
      </c>
      <c r="J77" s="4">
        <f t="shared" si="9"/>
        <v>0</v>
      </c>
      <c r="K77" s="19"/>
      <c r="L77" s="4">
        <v>14.35</v>
      </c>
      <c r="M77" s="4">
        <f t="shared" si="10"/>
        <v>0</v>
      </c>
      <c r="N77" s="4">
        <v>8.3699999999999992</v>
      </c>
      <c r="O77" s="4">
        <f t="shared" si="11"/>
        <v>0</v>
      </c>
    </row>
    <row r="78" spans="1:15" x14ac:dyDescent="0.25">
      <c r="A78" t="s">
        <v>154</v>
      </c>
      <c r="B78" s="2">
        <v>14.66</v>
      </c>
      <c r="C78" s="4">
        <f t="shared" si="6"/>
        <v>1</v>
      </c>
      <c r="D78">
        <v>11.55</v>
      </c>
      <c r="E78" s="4">
        <f t="shared" si="7"/>
        <v>1</v>
      </c>
      <c r="F78">
        <v>11.55</v>
      </c>
      <c r="G78" s="4">
        <f t="shared" si="8"/>
        <v>1</v>
      </c>
      <c r="H78" s="19"/>
      <c r="I78" s="4">
        <v>40.71</v>
      </c>
      <c r="J78" s="4">
        <f t="shared" si="9"/>
        <v>1</v>
      </c>
      <c r="K78" s="19"/>
      <c r="L78" s="4">
        <v>50.13</v>
      </c>
      <c r="M78" s="4">
        <f t="shared" si="10"/>
        <v>1</v>
      </c>
      <c r="N78" s="4">
        <v>35.32</v>
      </c>
      <c r="O78" s="4">
        <f t="shared" si="11"/>
        <v>1</v>
      </c>
    </row>
    <row r="80" spans="1:15" x14ac:dyDescent="0.25">
      <c r="A80" s="1" t="s">
        <v>18</v>
      </c>
      <c r="B80" s="1" t="s">
        <v>227</v>
      </c>
      <c r="C80" s="5" t="s">
        <v>230</v>
      </c>
      <c r="D80" s="1">
        <v>0.1</v>
      </c>
      <c r="E80" s="5" t="s">
        <v>230</v>
      </c>
      <c r="F80" s="1">
        <v>0.25</v>
      </c>
      <c r="G80" s="5" t="s">
        <v>230</v>
      </c>
      <c r="H80" s="18" t="s">
        <v>232</v>
      </c>
      <c r="I80" s="5" t="s">
        <v>231</v>
      </c>
      <c r="J80" s="5" t="s">
        <v>230</v>
      </c>
      <c r="K80" s="18" t="s">
        <v>233</v>
      </c>
      <c r="L80" s="5" t="s">
        <v>234</v>
      </c>
      <c r="M80" s="5" t="s">
        <v>230</v>
      </c>
      <c r="N80" s="5" t="s">
        <v>235</v>
      </c>
      <c r="O80" s="5" t="s">
        <v>230</v>
      </c>
    </row>
    <row r="81" spans="1:15" x14ac:dyDescent="0.25">
      <c r="A81" s="12" t="s">
        <v>156</v>
      </c>
      <c r="B81" s="12">
        <v>18.75</v>
      </c>
      <c r="C81" s="4">
        <f>IF(B81&gt;C$154,0,1)</f>
        <v>0</v>
      </c>
      <c r="D81">
        <v>10.68</v>
      </c>
      <c r="E81" s="4">
        <f>IF(D81&gt;E$154,0,1)</f>
        <v>0</v>
      </c>
      <c r="F81">
        <v>10.7</v>
      </c>
      <c r="G81" s="4">
        <f>IF(F81&gt;G$154,0,1)</f>
        <v>0</v>
      </c>
      <c r="H81" s="19"/>
      <c r="I81" s="4">
        <v>18.2</v>
      </c>
      <c r="J81" s="4">
        <f>IF(I81&gt;J$154,0,1)</f>
        <v>0</v>
      </c>
      <c r="K81" s="19"/>
      <c r="L81" s="4">
        <v>22.84</v>
      </c>
      <c r="M81" s="4">
        <f>IF(L81&gt;M$154,0,1)</f>
        <v>0</v>
      </c>
      <c r="N81" s="4">
        <v>12.85</v>
      </c>
      <c r="O81" s="4">
        <f>IF(N81&gt;O$154,0,1)</f>
        <v>0</v>
      </c>
    </row>
    <row r="82" spans="1:15" x14ac:dyDescent="0.25">
      <c r="A82" s="2" t="s">
        <v>114</v>
      </c>
      <c r="B82" s="12">
        <v>10.82</v>
      </c>
      <c r="C82" s="4">
        <f t="shared" ref="C82:C145" si="12">IF(B82&gt;C$154,0,1)</f>
        <v>0</v>
      </c>
      <c r="D82">
        <v>11.84</v>
      </c>
      <c r="E82" s="4">
        <f t="shared" ref="E82:E145" si="13">IF(D82&gt;E$154,0,1)</f>
        <v>0</v>
      </c>
      <c r="F82">
        <v>11.95</v>
      </c>
      <c r="G82" s="4">
        <f t="shared" ref="G82:G145" si="14">IF(F82&gt;G$154,0,1)</f>
        <v>0</v>
      </c>
      <c r="H82" s="19"/>
      <c r="I82" s="4">
        <v>19.690000000000001</v>
      </c>
      <c r="J82" s="4">
        <f t="shared" ref="J82:J145" si="15">IF(I82&gt;J$154,0,1)</f>
        <v>0</v>
      </c>
      <c r="K82" s="19">
        <v>6.44</v>
      </c>
      <c r="L82" s="4">
        <v>24.57</v>
      </c>
      <c r="M82" s="4">
        <f t="shared" ref="M82:M145" si="16">IF(L82&gt;M$154,0,1)</f>
        <v>0</v>
      </c>
      <c r="N82" s="4">
        <v>14.18</v>
      </c>
      <c r="O82" s="4">
        <f t="shared" ref="O82:O145" si="17">IF(N82&gt;O$154,0,1)</f>
        <v>0</v>
      </c>
    </row>
    <row r="83" spans="1:15" x14ac:dyDescent="0.25">
      <c r="A83" s="2" t="s">
        <v>115</v>
      </c>
      <c r="B83" s="12">
        <v>70.13</v>
      </c>
      <c r="C83" s="4">
        <f t="shared" si="12"/>
        <v>0</v>
      </c>
      <c r="D83">
        <v>8.4600000000000009</v>
      </c>
      <c r="E83" s="4">
        <f t="shared" si="13"/>
        <v>0</v>
      </c>
      <c r="F83">
        <v>8.51</v>
      </c>
      <c r="G83" s="4">
        <f t="shared" si="14"/>
        <v>0</v>
      </c>
      <c r="H83" s="19"/>
      <c r="I83" s="4">
        <v>11.19</v>
      </c>
      <c r="J83" s="4">
        <f t="shared" si="15"/>
        <v>1</v>
      </c>
      <c r="K83" s="19">
        <v>3.17</v>
      </c>
      <c r="L83" s="4">
        <v>14.11</v>
      </c>
      <c r="M83" s="4">
        <f t="shared" si="16"/>
        <v>1</v>
      </c>
      <c r="N83" s="4">
        <v>7.78</v>
      </c>
      <c r="O83" s="4">
        <f t="shared" si="17"/>
        <v>1</v>
      </c>
    </row>
    <row r="84" spans="1:15" x14ac:dyDescent="0.25">
      <c r="A84" s="2" t="s">
        <v>116</v>
      </c>
      <c r="B84" s="12">
        <v>14.08</v>
      </c>
      <c r="C84" s="4">
        <f t="shared" si="12"/>
        <v>0</v>
      </c>
      <c r="D84">
        <v>19.72</v>
      </c>
      <c r="E84" s="4">
        <f t="shared" si="13"/>
        <v>0</v>
      </c>
      <c r="F84">
        <v>19.72</v>
      </c>
      <c r="G84" s="4">
        <f t="shared" si="14"/>
        <v>0</v>
      </c>
      <c r="H84" s="19"/>
      <c r="I84" s="4">
        <v>31.44</v>
      </c>
      <c r="J84" s="4">
        <f t="shared" si="15"/>
        <v>0</v>
      </c>
      <c r="K84" s="19">
        <v>11.02</v>
      </c>
      <c r="L84" s="4">
        <v>37.229999999999997</v>
      </c>
      <c r="M84" s="4">
        <f t="shared" si="16"/>
        <v>0</v>
      </c>
      <c r="N84" s="4">
        <v>21.89</v>
      </c>
      <c r="O84" s="4">
        <f t="shared" si="17"/>
        <v>0</v>
      </c>
    </row>
    <row r="85" spans="1:15" x14ac:dyDescent="0.25">
      <c r="A85" s="2" t="s">
        <v>117</v>
      </c>
      <c r="B85" s="12">
        <v>9.01</v>
      </c>
      <c r="C85" s="4">
        <f t="shared" si="12"/>
        <v>1</v>
      </c>
      <c r="D85">
        <v>9.43</v>
      </c>
      <c r="E85" s="4">
        <f t="shared" si="13"/>
        <v>0</v>
      </c>
      <c r="F85">
        <v>9.5500000000000007</v>
      </c>
      <c r="G85" s="4">
        <f t="shared" si="14"/>
        <v>0</v>
      </c>
      <c r="H85" s="19"/>
      <c r="I85" s="4">
        <v>18.84</v>
      </c>
      <c r="J85" s="4">
        <f t="shared" si="15"/>
        <v>0</v>
      </c>
      <c r="K85" s="19">
        <v>6.27</v>
      </c>
      <c r="L85" s="4">
        <v>24.23</v>
      </c>
      <c r="M85" s="4">
        <f t="shared" si="16"/>
        <v>0</v>
      </c>
      <c r="N85" s="4">
        <v>14.04</v>
      </c>
      <c r="O85" s="4">
        <f t="shared" si="17"/>
        <v>0</v>
      </c>
    </row>
    <row r="86" spans="1:15" x14ac:dyDescent="0.25">
      <c r="A86" s="2" t="s">
        <v>118</v>
      </c>
      <c r="B86" s="12">
        <v>29.58</v>
      </c>
      <c r="C86" s="4">
        <f t="shared" si="12"/>
        <v>0</v>
      </c>
      <c r="D86">
        <v>10.199999999999999</v>
      </c>
      <c r="E86" s="4">
        <f t="shared" si="13"/>
        <v>0</v>
      </c>
      <c r="F86">
        <v>10.210000000000001</v>
      </c>
      <c r="G86" s="4">
        <f t="shared" si="14"/>
        <v>0</v>
      </c>
      <c r="H86" s="19"/>
      <c r="I86" s="4">
        <v>17</v>
      </c>
      <c r="J86" s="4">
        <f t="shared" si="15"/>
        <v>0</v>
      </c>
      <c r="K86" s="19">
        <v>4.67</v>
      </c>
      <c r="L86" s="4">
        <v>21.25</v>
      </c>
      <c r="M86" s="4">
        <f t="shared" si="16"/>
        <v>0</v>
      </c>
      <c r="N86" s="4">
        <v>11.66</v>
      </c>
      <c r="O86" s="4">
        <f t="shared" si="17"/>
        <v>1</v>
      </c>
    </row>
    <row r="87" spans="1:15" x14ac:dyDescent="0.25">
      <c r="A87" s="2" t="s">
        <v>119</v>
      </c>
      <c r="B87" s="12">
        <v>14.23</v>
      </c>
      <c r="C87" s="4">
        <f t="shared" si="12"/>
        <v>0</v>
      </c>
      <c r="D87">
        <v>9.01</v>
      </c>
      <c r="E87" s="4">
        <f t="shared" si="13"/>
        <v>0</v>
      </c>
      <c r="F87">
        <v>9.0399999999999991</v>
      </c>
      <c r="G87" s="4">
        <f t="shared" si="14"/>
        <v>0</v>
      </c>
      <c r="H87" s="19"/>
      <c r="I87" s="4">
        <v>18.72</v>
      </c>
      <c r="J87" s="4">
        <f t="shared" si="15"/>
        <v>0</v>
      </c>
      <c r="K87" s="19">
        <v>6.15</v>
      </c>
      <c r="L87" s="4">
        <v>24.25</v>
      </c>
      <c r="M87" s="4">
        <f t="shared" si="16"/>
        <v>0</v>
      </c>
      <c r="N87" s="4">
        <v>13.91</v>
      </c>
      <c r="O87" s="4">
        <f t="shared" si="17"/>
        <v>0</v>
      </c>
    </row>
    <row r="88" spans="1:15" x14ac:dyDescent="0.25">
      <c r="A88" s="2" t="s">
        <v>49</v>
      </c>
      <c r="B88" s="12">
        <v>43.55</v>
      </c>
      <c r="C88" s="4">
        <f t="shared" si="12"/>
        <v>0</v>
      </c>
      <c r="D88">
        <v>13.91</v>
      </c>
      <c r="E88" s="4">
        <f t="shared" si="13"/>
        <v>0</v>
      </c>
      <c r="F88">
        <v>13.91</v>
      </c>
      <c r="G88" s="4">
        <f t="shared" si="14"/>
        <v>0</v>
      </c>
      <c r="H88" s="19">
        <v>25.82</v>
      </c>
      <c r="I88" s="4">
        <v>50.01</v>
      </c>
      <c r="J88" s="4">
        <f t="shared" si="15"/>
        <v>0</v>
      </c>
      <c r="K88" s="19">
        <v>30.7</v>
      </c>
      <c r="L88" s="4">
        <v>54.01</v>
      </c>
      <c r="M88" s="4">
        <f t="shared" si="16"/>
        <v>0</v>
      </c>
      <c r="N88" s="4">
        <v>39.86</v>
      </c>
      <c r="O88" s="4">
        <f t="shared" si="17"/>
        <v>0</v>
      </c>
    </row>
    <row r="89" spans="1:15" x14ac:dyDescent="0.25">
      <c r="A89" s="2" t="s">
        <v>62</v>
      </c>
      <c r="B89" s="12">
        <v>23.09</v>
      </c>
      <c r="C89" s="4">
        <f t="shared" si="12"/>
        <v>0</v>
      </c>
      <c r="D89">
        <v>15.75</v>
      </c>
      <c r="E89" s="4">
        <f t="shared" si="13"/>
        <v>0</v>
      </c>
      <c r="F89">
        <v>15.8</v>
      </c>
      <c r="G89" s="4">
        <f t="shared" si="14"/>
        <v>0</v>
      </c>
      <c r="H89" s="19">
        <v>21.53</v>
      </c>
      <c r="I89" s="4">
        <v>57.59</v>
      </c>
      <c r="J89" s="4">
        <f t="shared" si="15"/>
        <v>0</v>
      </c>
      <c r="K89" s="19">
        <v>28.57</v>
      </c>
      <c r="L89" s="4">
        <v>61.62</v>
      </c>
      <c r="M89" s="4">
        <f t="shared" si="16"/>
        <v>0</v>
      </c>
      <c r="N89" s="4">
        <v>41.13</v>
      </c>
      <c r="O89" s="4">
        <f t="shared" si="17"/>
        <v>0</v>
      </c>
    </row>
    <row r="90" spans="1:15" x14ac:dyDescent="0.25">
      <c r="A90" s="2" t="s">
        <v>88</v>
      </c>
      <c r="B90" s="12">
        <v>38</v>
      </c>
      <c r="C90" s="4">
        <f t="shared" si="12"/>
        <v>0</v>
      </c>
      <c r="D90">
        <v>21.06</v>
      </c>
      <c r="E90" s="4">
        <f t="shared" si="13"/>
        <v>0</v>
      </c>
      <c r="F90">
        <v>21.09</v>
      </c>
      <c r="G90" s="4">
        <f t="shared" si="14"/>
        <v>0</v>
      </c>
      <c r="H90" s="19">
        <v>12.77</v>
      </c>
      <c r="I90" s="4">
        <v>38.9</v>
      </c>
      <c r="J90" s="4">
        <f t="shared" si="15"/>
        <v>0</v>
      </c>
      <c r="K90" s="19">
        <v>17.98</v>
      </c>
      <c r="L90" s="4">
        <v>43.49</v>
      </c>
      <c r="M90" s="4">
        <f t="shared" si="16"/>
        <v>0</v>
      </c>
      <c r="N90" s="4">
        <v>28.03</v>
      </c>
      <c r="O90" s="4">
        <f t="shared" si="17"/>
        <v>0</v>
      </c>
    </row>
    <row r="91" spans="1:15" x14ac:dyDescent="0.25">
      <c r="A91" s="2" t="s">
        <v>177</v>
      </c>
      <c r="B91" s="12">
        <v>58.01</v>
      </c>
      <c r="C91" s="4">
        <f t="shared" si="12"/>
        <v>0</v>
      </c>
      <c r="D91">
        <v>19.8</v>
      </c>
      <c r="E91" s="4">
        <f t="shared" si="13"/>
        <v>0</v>
      </c>
      <c r="F91">
        <v>20.11</v>
      </c>
      <c r="G91" s="4">
        <f t="shared" si="14"/>
        <v>0</v>
      </c>
      <c r="H91" s="19">
        <v>34.82</v>
      </c>
      <c r="I91" s="4">
        <v>68.92</v>
      </c>
      <c r="J91" s="4">
        <f t="shared" si="15"/>
        <v>0</v>
      </c>
      <c r="K91" s="19">
        <v>41.04</v>
      </c>
      <c r="L91" s="4">
        <v>72.34</v>
      </c>
      <c r="M91" s="4">
        <f t="shared" si="16"/>
        <v>0</v>
      </c>
      <c r="N91" s="4">
        <v>52.28</v>
      </c>
      <c r="O91" s="4">
        <f t="shared" si="17"/>
        <v>0</v>
      </c>
    </row>
    <row r="92" spans="1:15" x14ac:dyDescent="0.25">
      <c r="A92" t="s">
        <v>31</v>
      </c>
      <c r="B92" s="12">
        <v>12.76</v>
      </c>
      <c r="C92" s="4">
        <f t="shared" si="12"/>
        <v>0</v>
      </c>
      <c r="D92">
        <v>15.43</v>
      </c>
      <c r="E92" s="4">
        <f t="shared" si="13"/>
        <v>0</v>
      </c>
      <c r="F92">
        <v>15.43</v>
      </c>
      <c r="G92" s="4">
        <f t="shared" si="14"/>
        <v>0</v>
      </c>
      <c r="H92" s="19">
        <v>15.67</v>
      </c>
      <c r="I92" s="4">
        <v>39.75</v>
      </c>
      <c r="J92" s="4">
        <f t="shared" si="15"/>
        <v>0</v>
      </c>
      <c r="K92" s="19">
        <v>20.61</v>
      </c>
      <c r="L92" s="4">
        <v>44.79</v>
      </c>
      <c r="M92" s="4">
        <f t="shared" si="16"/>
        <v>0</v>
      </c>
      <c r="N92" s="4">
        <v>30.31</v>
      </c>
      <c r="O92" s="4">
        <f t="shared" si="17"/>
        <v>0</v>
      </c>
    </row>
    <row r="93" spans="1:15" x14ac:dyDescent="0.25">
      <c r="A93" t="s">
        <v>33</v>
      </c>
      <c r="B93" s="12">
        <v>32.08</v>
      </c>
      <c r="C93" s="4">
        <f t="shared" si="12"/>
        <v>0</v>
      </c>
      <c r="D93">
        <v>16.100000000000001</v>
      </c>
      <c r="E93" s="4">
        <f t="shared" si="13"/>
        <v>0</v>
      </c>
      <c r="F93">
        <v>16.100000000000001</v>
      </c>
      <c r="G93" s="4">
        <f t="shared" si="14"/>
        <v>0</v>
      </c>
      <c r="H93" s="19">
        <v>19.63</v>
      </c>
      <c r="I93" s="4">
        <v>49.38</v>
      </c>
      <c r="J93" s="4">
        <f t="shared" si="15"/>
        <v>0</v>
      </c>
      <c r="K93" s="19">
        <v>25.5</v>
      </c>
      <c r="L93" s="4">
        <v>54.39</v>
      </c>
      <c r="M93" s="4">
        <f t="shared" si="16"/>
        <v>0</v>
      </c>
      <c r="N93" s="4">
        <v>36.64</v>
      </c>
      <c r="O93" s="4">
        <f t="shared" si="17"/>
        <v>0</v>
      </c>
    </row>
    <row r="94" spans="1:15" x14ac:dyDescent="0.25">
      <c r="A94" t="s">
        <v>41</v>
      </c>
      <c r="B94" s="12">
        <v>45</v>
      </c>
      <c r="C94" s="4">
        <f t="shared" si="12"/>
        <v>0</v>
      </c>
      <c r="D94">
        <v>2.59</v>
      </c>
      <c r="E94" s="4">
        <f t="shared" si="13"/>
        <v>1</v>
      </c>
      <c r="F94">
        <v>2.62</v>
      </c>
      <c r="G94" s="4">
        <f t="shared" si="14"/>
        <v>1</v>
      </c>
      <c r="H94" s="19">
        <v>7.0000000000000007E-2</v>
      </c>
      <c r="I94" s="4">
        <v>4.62</v>
      </c>
      <c r="J94" s="4">
        <f t="shared" si="15"/>
        <v>1</v>
      </c>
      <c r="K94" s="19">
        <v>1.1000000000000001</v>
      </c>
      <c r="L94" s="4">
        <v>5.87</v>
      </c>
      <c r="M94" s="4">
        <f t="shared" si="16"/>
        <v>1</v>
      </c>
      <c r="N94" s="4">
        <v>3.13</v>
      </c>
      <c r="O94" s="4">
        <f t="shared" si="17"/>
        <v>1</v>
      </c>
    </row>
    <row r="95" spans="1:15" x14ac:dyDescent="0.25">
      <c r="A95" s="2" t="s">
        <v>60</v>
      </c>
      <c r="B95" s="12">
        <v>17.16</v>
      </c>
      <c r="C95" s="4">
        <f t="shared" si="12"/>
        <v>0</v>
      </c>
      <c r="D95">
        <v>12.15</v>
      </c>
      <c r="E95" s="4">
        <f t="shared" si="13"/>
        <v>0</v>
      </c>
      <c r="F95">
        <v>12.15</v>
      </c>
      <c r="G95" s="4">
        <f t="shared" si="14"/>
        <v>0</v>
      </c>
      <c r="H95" s="19">
        <v>25.61</v>
      </c>
      <c r="I95" s="4">
        <v>60.04</v>
      </c>
      <c r="J95" s="4">
        <f t="shared" si="15"/>
        <v>0</v>
      </c>
      <c r="K95" s="19">
        <v>32.200000000000003</v>
      </c>
      <c r="L95" s="4">
        <v>63.36</v>
      </c>
      <c r="M95" s="4">
        <f t="shared" si="16"/>
        <v>0</v>
      </c>
      <c r="N95" s="4">
        <v>43.78</v>
      </c>
      <c r="O95" s="4">
        <f t="shared" si="17"/>
        <v>0</v>
      </c>
    </row>
    <row r="96" spans="1:15" x14ac:dyDescent="0.25">
      <c r="A96" t="s">
        <v>97</v>
      </c>
      <c r="B96" s="12">
        <v>72.37</v>
      </c>
      <c r="C96" s="4">
        <f t="shared" si="12"/>
        <v>0</v>
      </c>
      <c r="D96">
        <v>3.85</v>
      </c>
      <c r="E96" s="4">
        <f t="shared" si="13"/>
        <v>1</v>
      </c>
      <c r="F96">
        <v>4.04</v>
      </c>
      <c r="G96" s="4">
        <f t="shared" si="14"/>
        <v>1</v>
      </c>
      <c r="H96" s="19">
        <v>7.17</v>
      </c>
      <c r="I96" s="4">
        <v>23.29</v>
      </c>
      <c r="J96" s="4">
        <f t="shared" si="15"/>
        <v>0</v>
      </c>
      <c r="K96" s="19">
        <v>10.59</v>
      </c>
      <c r="L96" s="4">
        <v>28.22</v>
      </c>
      <c r="M96" s="4">
        <f t="shared" si="16"/>
        <v>0</v>
      </c>
      <c r="N96" s="4">
        <v>17.87</v>
      </c>
      <c r="O96" s="4">
        <f t="shared" si="17"/>
        <v>0</v>
      </c>
    </row>
    <row r="97" spans="1:15" x14ac:dyDescent="0.25">
      <c r="A97" t="s">
        <v>73</v>
      </c>
      <c r="B97" s="12">
        <v>44.36</v>
      </c>
      <c r="C97" s="4">
        <f t="shared" si="12"/>
        <v>0</v>
      </c>
      <c r="D97">
        <v>17.78</v>
      </c>
      <c r="E97" s="4">
        <f t="shared" si="13"/>
        <v>0</v>
      </c>
      <c r="F97">
        <v>17.78</v>
      </c>
      <c r="G97" s="4">
        <f t="shared" si="14"/>
        <v>0</v>
      </c>
      <c r="H97" s="19">
        <v>31.13</v>
      </c>
      <c r="I97" s="4">
        <v>65.31</v>
      </c>
      <c r="J97" s="4">
        <f t="shared" si="15"/>
        <v>0</v>
      </c>
      <c r="K97" s="19">
        <v>37.78</v>
      </c>
      <c r="L97" s="4">
        <v>70.38</v>
      </c>
      <c r="M97" s="4">
        <f t="shared" si="16"/>
        <v>0</v>
      </c>
      <c r="N97" s="4">
        <v>50.27</v>
      </c>
      <c r="O97" s="4">
        <f t="shared" si="17"/>
        <v>0</v>
      </c>
    </row>
    <row r="98" spans="1:15" x14ac:dyDescent="0.25">
      <c r="A98" t="s">
        <v>40</v>
      </c>
      <c r="B98" s="12">
        <v>8.2899999999999991</v>
      </c>
      <c r="C98" s="4">
        <f t="shared" si="12"/>
        <v>1</v>
      </c>
      <c r="D98">
        <v>12.42</v>
      </c>
      <c r="E98" s="4">
        <f t="shared" si="13"/>
        <v>0</v>
      </c>
      <c r="F98">
        <v>12.42</v>
      </c>
      <c r="G98" s="4">
        <f t="shared" si="14"/>
        <v>0</v>
      </c>
      <c r="H98" s="19"/>
      <c r="I98" s="4">
        <v>64.52</v>
      </c>
      <c r="J98" s="4">
        <f t="shared" si="15"/>
        <v>0</v>
      </c>
      <c r="K98" s="19"/>
      <c r="L98" s="4">
        <v>68.569999999999993</v>
      </c>
      <c r="M98" s="4">
        <f t="shared" si="16"/>
        <v>0</v>
      </c>
      <c r="N98" s="4">
        <v>51.2</v>
      </c>
      <c r="O98" s="4">
        <f t="shared" si="17"/>
        <v>0</v>
      </c>
    </row>
    <row r="99" spans="1:15" x14ac:dyDescent="0.25">
      <c r="A99" t="s">
        <v>58</v>
      </c>
      <c r="B99" s="12">
        <v>15.57</v>
      </c>
      <c r="C99" s="4">
        <f t="shared" si="12"/>
        <v>0</v>
      </c>
      <c r="D99">
        <v>21.24</v>
      </c>
      <c r="E99" s="4">
        <f t="shared" si="13"/>
        <v>0</v>
      </c>
      <c r="F99">
        <v>21.24</v>
      </c>
      <c r="G99" s="4">
        <f t="shared" si="14"/>
        <v>0</v>
      </c>
      <c r="H99" s="19"/>
      <c r="I99" s="4">
        <v>62.19</v>
      </c>
      <c r="J99" s="4">
        <f t="shared" si="15"/>
        <v>0</v>
      </c>
      <c r="K99" s="19"/>
      <c r="L99" s="4">
        <v>66.22</v>
      </c>
      <c r="M99" s="4">
        <f t="shared" si="16"/>
        <v>0</v>
      </c>
      <c r="N99" s="4">
        <v>46.75</v>
      </c>
      <c r="O99" s="4">
        <f t="shared" si="17"/>
        <v>0</v>
      </c>
    </row>
    <row r="100" spans="1:15" x14ac:dyDescent="0.25">
      <c r="A100" t="s">
        <v>59</v>
      </c>
      <c r="B100" s="12">
        <v>12.46</v>
      </c>
      <c r="C100" s="4">
        <f t="shared" si="12"/>
        <v>0</v>
      </c>
      <c r="D100">
        <v>15.47</v>
      </c>
      <c r="E100" s="4">
        <f t="shared" si="13"/>
        <v>0</v>
      </c>
      <c r="F100">
        <v>15.48</v>
      </c>
      <c r="G100" s="4">
        <f t="shared" si="14"/>
        <v>0</v>
      </c>
      <c r="H100" s="19"/>
      <c r="I100" s="4">
        <v>75.73</v>
      </c>
      <c r="J100" s="4">
        <f t="shared" si="15"/>
        <v>0</v>
      </c>
      <c r="K100" s="19"/>
      <c r="L100" s="4">
        <v>78.31</v>
      </c>
      <c r="M100" s="4">
        <f t="shared" si="16"/>
        <v>0</v>
      </c>
      <c r="N100" s="4">
        <v>57.2</v>
      </c>
      <c r="O100" s="4">
        <f t="shared" si="17"/>
        <v>0</v>
      </c>
    </row>
    <row r="101" spans="1:15" x14ac:dyDescent="0.25">
      <c r="A101" t="s">
        <v>75</v>
      </c>
      <c r="B101" s="12">
        <v>37.03</v>
      </c>
      <c r="C101" s="4">
        <f t="shared" si="12"/>
        <v>0</v>
      </c>
      <c r="D101">
        <v>13.74</v>
      </c>
      <c r="E101" s="4">
        <f t="shared" si="13"/>
        <v>0</v>
      </c>
      <c r="F101">
        <v>13.74</v>
      </c>
      <c r="G101" s="4">
        <f t="shared" si="14"/>
        <v>0</v>
      </c>
      <c r="H101" s="19"/>
      <c r="I101" s="4">
        <v>80.7</v>
      </c>
      <c r="J101" s="4">
        <f t="shared" si="15"/>
        <v>0</v>
      </c>
      <c r="K101" s="19"/>
      <c r="L101" s="4">
        <v>84.79</v>
      </c>
      <c r="M101" s="4">
        <f t="shared" si="16"/>
        <v>0</v>
      </c>
      <c r="N101" s="4">
        <v>62.92</v>
      </c>
      <c r="O101" s="4">
        <f t="shared" si="17"/>
        <v>0</v>
      </c>
    </row>
    <row r="102" spans="1:15" x14ac:dyDescent="0.25">
      <c r="A102" t="s">
        <v>76</v>
      </c>
      <c r="B102" s="12">
        <v>52.28</v>
      </c>
      <c r="C102" s="4">
        <f t="shared" si="12"/>
        <v>0</v>
      </c>
      <c r="D102">
        <v>16.670000000000002</v>
      </c>
      <c r="E102" s="4">
        <f t="shared" si="13"/>
        <v>0</v>
      </c>
      <c r="F102">
        <v>16.670000000000002</v>
      </c>
      <c r="G102" s="4">
        <f t="shared" si="14"/>
        <v>0</v>
      </c>
      <c r="H102" s="19"/>
      <c r="I102" s="4">
        <v>95.27</v>
      </c>
      <c r="J102" s="4">
        <f t="shared" si="15"/>
        <v>0</v>
      </c>
      <c r="K102" s="19"/>
      <c r="L102" s="4">
        <v>99.17</v>
      </c>
      <c r="M102" s="4">
        <f t="shared" si="16"/>
        <v>0</v>
      </c>
      <c r="N102" s="4">
        <v>77.010000000000005</v>
      </c>
      <c r="O102" s="4">
        <f t="shared" si="17"/>
        <v>0</v>
      </c>
    </row>
    <row r="103" spans="1:15" x14ac:dyDescent="0.25">
      <c r="A103" t="s">
        <v>77</v>
      </c>
      <c r="B103" s="12">
        <v>58.94</v>
      </c>
      <c r="C103" s="4">
        <f t="shared" si="12"/>
        <v>0</v>
      </c>
      <c r="D103">
        <v>17.23</v>
      </c>
      <c r="E103" s="4">
        <f t="shared" si="13"/>
        <v>0</v>
      </c>
      <c r="F103">
        <v>17.23</v>
      </c>
      <c r="G103" s="4">
        <f t="shared" si="14"/>
        <v>0</v>
      </c>
      <c r="H103" s="19"/>
      <c r="I103" s="4">
        <v>90.15</v>
      </c>
      <c r="J103" s="4">
        <f t="shared" si="15"/>
        <v>0</v>
      </c>
      <c r="K103" s="19"/>
      <c r="L103" s="4">
        <v>94.79</v>
      </c>
      <c r="M103" s="4">
        <f t="shared" si="16"/>
        <v>0</v>
      </c>
      <c r="N103" s="4">
        <v>74.16</v>
      </c>
      <c r="O103" s="4">
        <f t="shared" si="17"/>
        <v>0</v>
      </c>
    </row>
    <row r="104" spans="1:15" x14ac:dyDescent="0.25">
      <c r="A104" t="s">
        <v>78</v>
      </c>
      <c r="B104" s="12">
        <v>19.95</v>
      </c>
      <c r="C104" s="4">
        <f t="shared" si="12"/>
        <v>0</v>
      </c>
      <c r="D104">
        <v>13.19</v>
      </c>
      <c r="E104" s="4">
        <f t="shared" si="13"/>
        <v>0</v>
      </c>
      <c r="F104">
        <v>13.2</v>
      </c>
      <c r="G104" s="4">
        <f t="shared" si="14"/>
        <v>0</v>
      </c>
      <c r="H104" s="19"/>
      <c r="I104" s="4">
        <v>31.14</v>
      </c>
      <c r="J104" s="4">
        <f t="shared" si="15"/>
        <v>0</v>
      </c>
      <c r="K104" s="19"/>
      <c r="L104" s="4">
        <v>36.1</v>
      </c>
      <c r="M104" s="4">
        <f t="shared" si="16"/>
        <v>0</v>
      </c>
      <c r="N104" s="4">
        <v>20.81</v>
      </c>
      <c r="O104" s="4">
        <f t="shared" si="17"/>
        <v>0</v>
      </c>
    </row>
    <row r="105" spans="1:15" x14ac:dyDescent="0.25">
      <c r="A105" t="s">
        <v>111</v>
      </c>
      <c r="B105" s="12">
        <v>17.38</v>
      </c>
      <c r="C105" s="4">
        <f t="shared" si="12"/>
        <v>0</v>
      </c>
      <c r="D105">
        <v>15.23</v>
      </c>
      <c r="E105" s="4">
        <f t="shared" si="13"/>
        <v>0</v>
      </c>
      <c r="F105">
        <v>15.24</v>
      </c>
      <c r="G105" s="4">
        <f t="shared" si="14"/>
        <v>0</v>
      </c>
      <c r="H105" s="19">
        <v>10.029999999999999</v>
      </c>
      <c r="I105" s="4">
        <v>38.340000000000003</v>
      </c>
      <c r="J105" s="4">
        <f t="shared" si="15"/>
        <v>0</v>
      </c>
      <c r="K105" s="19">
        <v>16.059999999999999</v>
      </c>
      <c r="L105" s="4">
        <v>44.07</v>
      </c>
      <c r="M105" s="4">
        <f t="shared" si="16"/>
        <v>0</v>
      </c>
      <c r="N105" s="4">
        <v>27.51</v>
      </c>
      <c r="O105" s="4">
        <f t="shared" si="17"/>
        <v>0</v>
      </c>
    </row>
    <row r="106" spans="1:15" x14ac:dyDescent="0.25">
      <c r="A106" t="s">
        <v>112</v>
      </c>
      <c r="B106" s="12">
        <v>16.440000000000001</v>
      </c>
      <c r="C106" s="4">
        <f t="shared" si="12"/>
        <v>0</v>
      </c>
      <c r="D106">
        <v>16.52</v>
      </c>
      <c r="E106" s="4">
        <f t="shared" si="13"/>
        <v>0</v>
      </c>
      <c r="F106">
        <v>16.54</v>
      </c>
      <c r="G106" s="4">
        <f t="shared" si="14"/>
        <v>0</v>
      </c>
      <c r="H106" s="19">
        <v>14.21</v>
      </c>
      <c r="I106" s="4">
        <v>40.549999999999997</v>
      </c>
      <c r="J106" s="4">
        <f t="shared" si="15"/>
        <v>0</v>
      </c>
      <c r="K106" s="19">
        <v>19.760000000000002</v>
      </c>
      <c r="L106" s="4">
        <v>46.46</v>
      </c>
      <c r="M106" s="4">
        <f t="shared" si="16"/>
        <v>0</v>
      </c>
      <c r="N106" s="4">
        <v>30.54</v>
      </c>
      <c r="O106" s="4">
        <f t="shared" si="17"/>
        <v>0</v>
      </c>
    </row>
    <row r="107" spans="1:15" x14ac:dyDescent="0.25">
      <c r="A107" t="s">
        <v>113</v>
      </c>
      <c r="B107" s="12">
        <v>34.74</v>
      </c>
      <c r="C107" s="4">
        <f t="shared" si="12"/>
        <v>0</v>
      </c>
      <c r="D107">
        <v>9.93</v>
      </c>
      <c r="E107" s="4">
        <f t="shared" si="13"/>
        <v>0</v>
      </c>
      <c r="F107">
        <v>9.9700000000000006</v>
      </c>
      <c r="G107" s="4">
        <f t="shared" si="14"/>
        <v>0</v>
      </c>
      <c r="H107" s="19">
        <v>7.91</v>
      </c>
      <c r="I107" s="4">
        <v>29.62</v>
      </c>
      <c r="J107" s="4">
        <f t="shared" si="15"/>
        <v>0</v>
      </c>
      <c r="K107" s="19">
        <v>12.19</v>
      </c>
      <c r="L107" s="4">
        <v>34.19</v>
      </c>
      <c r="M107" s="4">
        <f t="shared" si="16"/>
        <v>0</v>
      </c>
      <c r="N107" s="4">
        <v>20.79</v>
      </c>
      <c r="O107" s="4">
        <f t="shared" si="17"/>
        <v>0</v>
      </c>
    </row>
    <row r="108" spans="1:15" x14ac:dyDescent="0.25">
      <c r="A108" t="s">
        <v>93</v>
      </c>
      <c r="B108" s="12">
        <v>33.78</v>
      </c>
      <c r="C108" s="4">
        <f t="shared" si="12"/>
        <v>0</v>
      </c>
      <c r="D108">
        <v>16.059999999999999</v>
      </c>
      <c r="E108" s="4">
        <f t="shared" si="13"/>
        <v>0</v>
      </c>
      <c r="F108">
        <v>16.05</v>
      </c>
      <c r="G108" s="4">
        <f t="shared" si="14"/>
        <v>0</v>
      </c>
      <c r="H108" s="19"/>
      <c r="I108" s="4">
        <v>58.96</v>
      </c>
      <c r="J108" s="4">
        <f t="shared" si="15"/>
        <v>0</v>
      </c>
      <c r="K108" s="19"/>
      <c r="L108" s="4">
        <v>63.4</v>
      </c>
      <c r="M108" s="4">
        <f t="shared" si="16"/>
        <v>0</v>
      </c>
      <c r="N108" s="4">
        <v>46.88</v>
      </c>
      <c r="O108" s="4">
        <f t="shared" si="17"/>
        <v>0</v>
      </c>
    </row>
    <row r="109" spans="1:15" x14ac:dyDescent="0.25">
      <c r="A109" t="s">
        <v>103</v>
      </c>
      <c r="B109" s="12">
        <v>56.94</v>
      </c>
      <c r="C109" s="4">
        <f t="shared" si="12"/>
        <v>0</v>
      </c>
      <c r="D109">
        <v>11.82</v>
      </c>
      <c r="E109" s="4">
        <f t="shared" si="13"/>
        <v>0</v>
      </c>
      <c r="F109">
        <v>11.98</v>
      </c>
      <c r="G109" s="4">
        <f t="shared" si="14"/>
        <v>0</v>
      </c>
      <c r="H109" s="19"/>
      <c r="I109" s="4">
        <v>56.74</v>
      </c>
      <c r="J109" s="4">
        <f t="shared" si="15"/>
        <v>0</v>
      </c>
      <c r="K109" s="19"/>
      <c r="L109" s="4">
        <v>61.03</v>
      </c>
      <c r="M109" s="4">
        <f t="shared" si="16"/>
        <v>0</v>
      </c>
      <c r="N109" s="4">
        <v>40.86</v>
      </c>
      <c r="O109" s="4">
        <f t="shared" si="17"/>
        <v>0</v>
      </c>
    </row>
    <row r="110" spans="1:15" x14ac:dyDescent="0.25">
      <c r="A110" t="s">
        <v>104</v>
      </c>
      <c r="B110" s="12">
        <v>61.37</v>
      </c>
      <c r="C110" s="4">
        <f t="shared" si="12"/>
        <v>0</v>
      </c>
      <c r="D110">
        <v>10.96</v>
      </c>
      <c r="E110" s="4">
        <f t="shared" si="13"/>
        <v>0</v>
      </c>
      <c r="F110">
        <v>11.06</v>
      </c>
      <c r="G110" s="4">
        <f t="shared" si="14"/>
        <v>0</v>
      </c>
      <c r="H110" s="19"/>
      <c r="I110" s="4">
        <v>53.06</v>
      </c>
      <c r="J110" s="4">
        <f t="shared" si="15"/>
        <v>0</v>
      </c>
      <c r="K110" s="19"/>
      <c r="L110" s="4">
        <v>55.65</v>
      </c>
      <c r="M110" s="4">
        <f t="shared" si="16"/>
        <v>0</v>
      </c>
      <c r="N110" s="4">
        <v>40.880000000000003</v>
      </c>
      <c r="O110" s="4">
        <f t="shared" si="17"/>
        <v>0</v>
      </c>
    </row>
    <row r="111" spans="1:15" x14ac:dyDescent="0.25">
      <c r="A111" t="s">
        <v>105</v>
      </c>
      <c r="B111" s="12">
        <v>31.11</v>
      </c>
      <c r="C111" s="4">
        <f t="shared" si="12"/>
        <v>0</v>
      </c>
      <c r="D111">
        <v>8.82</v>
      </c>
      <c r="E111" s="4">
        <f t="shared" si="13"/>
        <v>0</v>
      </c>
      <c r="F111">
        <v>9.1</v>
      </c>
      <c r="G111" s="4">
        <f t="shared" si="14"/>
        <v>0</v>
      </c>
      <c r="H111" s="19"/>
      <c r="I111" s="4">
        <v>34.700000000000003</v>
      </c>
      <c r="J111" s="4">
        <f t="shared" si="15"/>
        <v>0</v>
      </c>
      <c r="K111" s="19"/>
      <c r="L111" s="4">
        <v>39.53</v>
      </c>
      <c r="M111" s="4">
        <f t="shared" si="16"/>
        <v>0</v>
      </c>
      <c r="N111" s="4">
        <v>28.02</v>
      </c>
      <c r="O111" s="4">
        <f t="shared" si="17"/>
        <v>0</v>
      </c>
    </row>
    <row r="112" spans="1:15" x14ac:dyDescent="0.25">
      <c r="A112" t="s">
        <v>106</v>
      </c>
      <c r="B112" s="12">
        <v>33.31</v>
      </c>
      <c r="C112" s="4">
        <f t="shared" si="12"/>
        <v>0</v>
      </c>
      <c r="D112">
        <v>19.88</v>
      </c>
      <c r="E112" s="4">
        <f t="shared" si="13"/>
        <v>0</v>
      </c>
      <c r="F112">
        <v>19.88</v>
      </c>
      <c r="G112" s="4">
        <f t="shared" si="14"/>
        <v>0</v>
      </c>
      <c r="H112" s="19"/>
      <c r="I112" s="4">
        <v>45.81</v>
      </c>
      <c r="J112" s="4">
        <f t="shared" si="15"/>
        <v>0</v>
      </c>
      <c r="K112" s="19"/>
      <c r="L112" s="4">
        <v>50.86</v>
      </c>
      <c r="M112" s="4">
        <f t="shared" si="16"/>
        <v>0</v>
      </c>
      <c r="N112" s="4">
        <v>33.53</v>
      </c>
      <c r="O112" s="4">
        <f t="shared" si="17"/>
        <v>0</v>
      </c>
    </row>
    <row r="113" spans="1:15" x14ac:dyDescent="0.25">
      <c r="A113" t="s">
        <v>28</v>
      </c>
      <c r="B113" s="12">
        <v>10.11</v>
      </c>
      <c r="C113" s="4">
        <f t="shared" si="12"/>
        <v>0</v>
      </c>
      <c r="D113">
        <v>23.21</v>
      </c>
      <c r="E113" s="4">
        <f t="shared" si="13"/>
        <v>0</v>
      </c>
      <c r="F113">
        <v>23.26</v>
      </c>
      <c r="G113" s="4">
        <f t="shared" si="14"/>
        <v>0</v>
      </c>
      <c r="H113" s="19"/>
      <c r="I113" s="4">
        <v>64.760000000000005</v>
      </c>
      <c r="J113" s="4">
        <f t="shared" si="15"/>
        <v>0</v>
      </c>
      <c r="K113" s="19"/>
      <c r="L113" s="4">
        <v>70</v>
      </c>
      <c r="M113" s="4">
        <f t="shared" si="16"/>
        <v>0</v>
      </c>
      <c r="N113" s="4">
        <v>47.57</v>
      </c>
      <c r="O113" s="4">
        <f t="shared" si="17"/>
        <v>0</v>
      </c>
    </row>
    <row r="114" spans="1:15" x14ac:dyDescent="0.25">
      <c r="A114" t="s">
        <v>29</v>
      </c>
      <c r="B114" s="12">
        <v>12.85</v>
      </c>
      <c r="C114" s="4">
        <f t="shared" si="12"/>
        <v>0</v>
      </c>
      <c r="D114">
        <v>19.75</v>
      </c>
      <c r="E114" s="4">
        <f t="shared" si="13"/>
        <v>0</v>
      </c>
      <c r="F114">
        <v>19.760000000000002</v>
      </c>
      <c r="G114" s="4">
        <f t="shared" si="14"/>
        <v>0</v>
      </c>
      <c r="H114" s="19"/>
      <c r="I114" s="4">
        <v>53</v>
      </c>
      <c r="J114" s="4">
        <f t="shared" si="15"/>
        <v>0</v>
      </c>
      <c r="K114" s="19"/>
      <c r="L114" s="4">
        <v>58.28</v>
      </c>
      <c r="M114" s="4">
        <f t="shared" si="16"/>
        <v>0</v>
      </c>
      <c r="N114" s="4">
        <v>37.119999999999997</v>
      </c>
      <c r="O114" s="4">
        <f t="shared" si="17"/>
        <v>0</v>
      </c>
    </row>
    <row r="115" spans="1:15" x14ac:dyDescent="0.25">
      <c r="A115" t="s">
        <v>30</v>
      </c>
      <c r="B115" s="12">
        <v>17.309999999999999</v>
      </c>
      <c r="C115" s="4">
        <f t="shared" si="12"/>
        <v>0</v>
      </c>
      <c r="D115">
        <v>17.71</v>
      </c>
      <c r="E115" s="4">
        <f t="shared" si="13"/>
        <v>0</v>
      </c>
      <c r="F115">
        <v>17.73</v>
      </c>
      <c r="G115" s="4">
        <f t="shared" si="14"/>
        <v>0</v>
      </c>
      <c r="H115" s="19"/>
      <c r="I115" s="4">
        <v>36.99</v>
      </c>
      <c r="J115" s="4">
        <f t="shared" si="15"/>
        <v>0</v>
      </c>
      <c r="K115" s="19"/>
      <c r="L115" s="4">
        <v>43.7</v>
      </c>
      <c r="M115" s="4">
        <f t="shared" si="16"/>
        <v>0</v>
      </c>
      <c r="N115" s="4">
        <v>26.93</v>
      </c>
      <c r="O115" s="4">
        <f t="shared" si="17"/>
        <v>0</v>
      </c>
    </row>
    <row r="116" spans="1:15" x14ac:dyDescent="0.25">
      <c r="A116" t="s">
        <v>37</v>
      </c>
      <c r="B116" s="12">
        <v>37.35</v>
      </c>
      <c r="C116" s="4">
        <f t="shared" si="12"/>
        <v>0</v>
      </c>
      <c r="D116">
        <v>19.96</v>
      </c>
      <c r="E116" s="4">
        <f t="shared" si="13"/>
        <v>0</v>
      </c>
      <c r="F116">
        <v>20.260000000000002</v>
      </c>
      <c r="G116" s="4">
        <f t="shared" si="14"/>
        <v>0</v>
      </c>
      <c r="H116" s="19"/>
      <c r="I116" s="4">
        <v>81.75</v>
      </c>
      <c r="J116" s="4">
        <f t="shared" si="15"/>
        <v>0</v>
      </c>
      <c r="K116" s="19"/>
      <c r="L116" s="4">
        <v>86.86</v>
      </c>
      <c r="M116" s="4">
        <f t="shared" si="16"/>
        <v>0</v>
      </c>
      <c r="N116" s="4">
        <v>66.459999999999994</v>
      </c>
      <c r="O116" s="4">
        <f t="shared" si="17"/>
        <v>0</v>
      </c>
    </row>
    <row r="117" spans="1:15" x14ac:dyDescent="0.25">
      <c r="A117" t="s">
        <v>38</v>
      </c>
      <c r="B117" s="12">
        <v>34.380000000000003</v>
      </c>
      <c r="C117" s="4">
        <f t="shared" si="12"/>
        <v>0</v>
      </c>
      <c r="D117">
        <v>14.32</v>
      </c>
      <c r="E117" s="4">
        <f t="shared" si="13"/>
        <v>0</v>
      </c>
      <c r="F117">
        <v>14.36</v>
      </c>
      <c r="G117" s="4">
        <f t="shared" si="14"/>
        <v>0</v>
      </c>
      <c r="H117" s="19"/>
      <c r="I117" s="4">
        <v>77.95</v>
      </c>
      <c r="J117" s="4">
        <f t="shared" si="15"/>
        <v>0</v>
      </c>
      <c r="K117" s="19"/>
      <c r="L117" s="4">
        <v>80.8</v>
      </c>
      <c r="M117" s="4">
        <f t="shared" si="16"/>
        <v>0</v>
      </c>
      <c r="N117" s="4">
        <v>58.88</v>
      </c>
      <c r="O117" s="4">
        <f t="shared" si="17"/>
        <v>0</v>
      </c>
    </row>
    <row r="118" spans="1:15" x14ac:dyDescent="0.25">
      <c r="A118" t="s">
        <v>107</v>
      </c>
      <c r="B118" s="12">
        <v>20.96</v>
      </c>
      <c r="C118" s="4">
        <f t="shared" si="12"/>
        <v>0</v>
      </c>
      <c r="D118">
        <v>11.24</v>
      </c>
      <c r="E118" s="4">
        <f t="shared" si="13"/>
        <v>0</v>
      </c>
      <c r="F118">
        <v>11.26</v>
      </c>
      <c r="G118" s="4">
        <f t="shared" si="14"/>
        <v>0</v>
      </c>
      <c r="H118" s="19"/>
      <c r="I118" s="4">
        <v>54.28</v>
      </c>
      <c r="J118" s="4">
        <f t="shared" si="15"/>
        <v>0</v>
      </c>
      <c r="K118" s="19"/>
      <c r="L118" s="4">
        <v>58.84</v>
      </c>
      <c r="M118" s="4">
        <f t="shared" si="16"/>
        <v>0</v>
      </c>
      <c r="N118" s="4">
        <v>40.799999999999997</v>
      </c>
      <c r="O118" s="4">
        <f t="shared" si="17"/>
        <v>0</v>
      </c>
    </row>
    <row r="119" spans="1:15" x14ac:dyDescent="0.25">
      <c r="A119" s="4" t="s">
        <v>108</v>
      </c>
      <c r="B119" s="12">
        <v>19.41</v>
      </c>
      <c r="C119" s="4">
        <f t="shared" si="12"/>
        <v>0</v>
      </c>
      <c r="D119">
        <v>12.18</v>
      </c>
      <c r="E119" s="4">
        <f t="shared" si="13"/>
        <v>0</v>
      </c>
      <c r="F119">
        <v>12.21</v>
      </c>
      <c r="G119" s="4">
        <f t="shared" si="14"/>
        <v>0</v>
      </c>
      <c r="H119" s="19"/>
      <c r="I119" s="4">
        <v>21.41</v>
      </c>
      <c r="J119" s="4">
        <f t="shared" si="15"/>
        <v>0</v>
      </c>
      <c r="K119" s="19"/>
      <c r="L119" s="4">
        <v>25.42</v>
      </c>
      <c r="M119" s="4">
        <f t="shared" si="16"/>
        <v>0</v>
      </c>
      <c r="N119" s="4">
        <v>14.99</v>
      </c>
      <c r="O119" s="4">
        <f t="shared" si="17"/>
        <v>0</v>
      </c>
    </row>
    <row r="120" spans="1:15" x14ac:dyDescent="0.25">
      <c r="A120" t="s">
        <v>109</v>
      </c>
      <c r="B120" s="12">
        <v>22.74</v>
      </c>
      <c r="C120" s="4">
        <f t="shared" si="12"/>
        <v>0</v>
      </c>
      <c r="D120">
        <v>14.75</v>
      </c>
      <c r="E120" s="4">
        <f t="shared" si="13"/>
        <v>0</v>
      </c>
      <c r="F120">
        <v>14.75</v>
      </c>
      <c r="G120" s="4">
        <f t="shared" si="14"/>
        <v>0</v>
      </c>
      <c r="H120" s="19"/>
      <c r="I120" s="4">
        <v>24.79</v>
      </c>
      <c r="J120" s="4">
        <f t="shared" si="15"/>
        <v>0</v>
      </c>
      <c r="K120" s="19"/>
      <c r="L120" s="4">
        <v>30.65</v>
      </c>
      <c r="M120" s="4">
        <f t="shared" si="16"/>
        <v>0</v>
      </c>
      <c r="N120" s="4">
        <v>18.100000000000001</v>
      </c>
      <c r="O120" s="4">
        <f t="shared" si="17"/>
        <v>0</v>
      </c>
    </row>
    <row r="121" spans="1:15" x14ac:dyDescent="0.25">
      <c r="A121" t="s">
        <v>126</v>
      </c>
      <c r="B121" s="12">
        <v>26.5</v>
      </c>
      <c r="C121" s="4">
        <f t="shared" si="12"/>
        <v>0</v>
      </c>
      <c r="D121">
        <v>10.93</v>
      </c>
      <c r="E121" s="4">
        <f t="shared" si="13"/>
        <v>0</v>
      </c>
      <c r="F121">
        <v>11</v>
      </c>
      <c r="G121" s="4">
        <f t="shared" si="14"/>
        <v>0</v>
      </c>
      <c r="H121" s="19"/>
      <c r="I121" s="4">
        <v>31.29</v>
      </c>
      <c r="J121" s="4">
        <f t="shared" si="15"/>
        <v>0</v>
      </c>
      <c r="K121" s="19"/>
      <c r="L121" s="4">
        <v>35.83</v>
      </c>
      <c r="M121" s="4">
        <f t="shared" si="16"/>
        <v>0</v>
      </c>
      <c r="N121" s="4">
        <v>23.08</v>
      </c>
      <c r="O121" s="4">
        <f t="shared" si="17"/>
        <v>0</v>
      </c>
    </row>
    <row r="122" spans="1:15" x14ac:dyDescent="0.25">
      <c r="A122" t="s">
        <v>224</v>
      </c>
      <c r="B122" s="12">
        <v>45.06</v>
      </c>
      <c r="C122" s="4">
        <f t="shared" si="12"/>
        <v>0</v>
      </c>
      <c r="D122">
        <v>13.2</v>
      </c>
      <c r="E122" s="4">
        <f t="shared" si="13"/>
        <v>0</v>
      </c>
      <c r="F122">
        <v>13.2</v>
      </c>
      <c r="G122" s="4">
        <f t="shared" si="14"/>
        <v>0</v>
      </c>
      <c r="H122" s="19"/>
      <c r="I122" s="4">
        <v>28.18</v>
      </c>
      <c r="J122" s="4">
        <f t="shared" si="15"/>
        <v>0</v>
      </c>
      <c r="K122" s="19"/>
      <c r="L122" s="4">
        <v>31.91</v>
      </c>
      <c r="M122" s="4">
        <f t="shared" si="16"/>
        <v>0</v>
      </c>
      <c r="N122" s="4">
        <v>19.329999999999998</v>
      </c>
      <c r="O122" s="4">
        <f t="shared" si="17"/>
        <v>0</v>
      </c>
    </row>
    <row r="123" spans="1:15" x14ac:dyDescent="0.25">
      <c r="A123" t="s">
        <v>19</v>
      </c>
      <c r="B123" s="12">
        <v>32.19</v>
      </c>
      <c r="C123" s="4">
        <f t="shared" si="12"/>
        <v>0</v>
      </c>
      <c r="D123">
        <v>11.01</v>
      </c>
      <c r="E123" s="4">
        <f t="shared" si="13"/>
        <v>0</v>
      </c>
      <c r="F123">
        <v>11.39</v>
      </c>
      <c r="G123" s="4">
        <f t="shared" si="14"/>
        <v>0</v>
      </c>
      <c r="H123" s="19">
        <v>16.8</v>
      </c>
      <c r="I123" s="4">
        <v>39.79</v>
      </c>
      <c r="J123" s="4">
        <f t="shared" si="15"/>
        <v>0</v>
      </c>
      <c r="K123" s="19">
        <v>21.42</v>
      </c>
      <c r="L123" s="4">
        <v>44.25</v>
      </c>
      <c r="M123" s="4">
        <f t="shared" si="16"/>
        <v>0</v>
      </c>
      <c r="N123" s="4">
        <v>30.36</v>
      </c>
      <c r="O123" s="4">
        <f t="shared" si="17"/>
        <v>0</v>
      </c>
    </row>
    <row r="124" spans="1:15" x14ac:dyDescent="0.25">
      <c r="A124" t="s">
        <v>20</v>
      </c>
      <c r="B124" s="12">
        <v>17.13</v>
      </c>
      <c r="C124" s="4">
        <f t="shared" si="12"/>
        <v>0</v>
      </c>
      <c r="D124">
        <v>11.49</v>
      </c>
      <c r="E124" s="4">
        <f t="shared" si="13"/>
        <v>0</v>
      </c>
      <c r="F124">
        <v>11.52</v>
      </c>
      <c r="G124" s="4">
        <f t="shared" si="14"/>
        <v>0</v>
      </c>
      <c r="H124" s="19">
        <v>14.27</v>
      </c>
      <c r="I124" s="4">
        <v>40.65</v>
      </c>
      <c r="J124" s="4">
        <f t="shared" si="15"/>
        <v>0</v>
      </c>
      <c r="K124" s="19">
        <v>19.579999999999998</v>
      </c>
      <c r="L124" s="4">
        <v>44.93</v>
      </c>
      <c r="M124" s="4">
        <f t="shared" si="16"/>
        <v>0</v>
      </c>
      <c r="N124" s="4">
        <v>29.46</v>
      </c>
      <c r="O124" s="4">
        <f t="shared" si="17"/>
        <v>0</v>
      </c>
    </row>
    <row r="125" spans="1:15" x14ac:dyDescent="0.25">
      <c r="A125" t="s">
        <v>21</v>
      </c>
      <c r="B125" s="12">
        <v>32.31</v>
      </c>
      <c r="C125" s="4">
        <f t="shared" si="12"/>
        <v>0</v>
      </c>
      <c r="D125">
        <v>17.559999999999999</v>
      </c>
      <c r="E125" s="4">
        <f t="shared" si="13"/>
        <v>0</v>
      </c>
      <c r="F125">
        <v>17.7</v>
      </c>
      <c r="G125" s="4">
        <f t="shared" si="14"/>
        <v>0</v>
      </c>
      <c r="H125" s="19">
        <v>24.47</v>
      </c>
      <c r="I125" s="4">
        <v>52.29</v>
      </c>
      <c r="J125" s="4">
        <f t="shared" si="15"/>
        <v>0</v>
      </c>
      <c r="K125" s="19">
        <v>30.15</v>
      </c>
      <c r="L125" s="4">
        <v>57.57</v>
      </c>
      <c r="M125" s="4">
        <f t="shared" si="16"/>
        <v>0</v>
      </c>
      <c r="N125" s="4">
        <v>40.96</v>
      </c>
      <c r="O125" s="4">
        <f t="shared" si="17"/>
        <v>0</v>
      </c>
    </row>
    <row r="126" spans="1:15" x14ac:dyDescent="0.25">
      <c r="A126" t="s">
        <v>22</v>
      </c>
      <c r="B126" s="12">
        <v>33.9</v>
      </c>
      <c r="C126" s="4">
        <f t="shared" si="12"/>
        <v>0</v>
      </c>
      <c r="D126">
        <v>15.63</v>
      </c>
      <c r="E126" s="4">
        <f t="shared" si="13"/>
        <v>0</v>
      </c>
      <c r="F126">
        <v>15.68</v>
      </c>
      <c r="G126" s="4">
        <f t="shared" si="14"/>
        <v>0</v>
      </c>
      <c r="H126" s="19">
        <v>18.55</v>
      </c>
      <c r="I126" s="4">
        <v>40.79</v>
      </c>
      <c r="J126" s="4">
        <f t="shared" si="15"/>
        <v>0</v>
      </c>
      <c r="K126" s="19">
        <v>23.11</v>
      </c>
      <c r="L126" s="4">
        <v>44.7</v>
      </c>
      <c r="M126" s="4">
        <f t="shared" si="16"/>
        <v>0</v>
      </c>
      <c r="N126" s="4">
        <v>31.62</v>
      </c>
      <c r="O126" s="4">
        <f t="shared" si="17"/>
        <v>0</v>
      </c>
    </row>
    <row r="127" spans="1:15" x14ac:dyDescent="0.25">
      <c r="A127" t="s">
        <v>23</v>
      </c>
      <c r="B127" s="12">
        <v>23.79</v>
      </c>
      <c r="C127" s="4">
        <f t="shared" si="12"/>
        <v>0</v>
      </c>
      <c r="D127">
        <v>13.32</v>
      </c>
      <c r="E127" s="4">
        <f t="shared" si="13"/>
        <v>0</v>
      </c>
      <c r="F127">
        <v>13.93</v>
      </c>
      <c r="G127" s="4">
        <f t="shared" si="14"/>
        <v>0</v>
      </c>
      <c r="H127" s="19">
        <v>11.01</v>
      </c>
      <c r="I127" s="4">
        <v>34.340000000000003</v>
      </c>
      <c r="J127" s="4">
        <f t="shared" si="15"/>
        <v>0</v>
      </c>
      <c r="K127" s="19">
        <v>15.97</v>
      </c>
      <c r="L127" s="4">
        <v>39.020000000000003</v>
      </c>
      <c r="M127" s="4">
        <f t="shared" si="16"/>
        <v>0</v>
      </c>
      <c r="N127" s="4">
        <v>25.33</v>
      </c>
      <c r="O127" s="4">
        <f t="shared" si="17"/>
        <v>0</v>
      </c>
    </row>
    <row r="128" spans="1:15" x14ac:dyDescent="0.25">
      <c r="A128" t="s">
        <v>24</v>
      </c>
      <c r="B128" s="12">
        <v>39.06</v>
      </c>
      <c r="C128" s="4">
        <f t="shared" si="12"/>
        <v>0</v>
      </c>
      <c r="D128">
        <v>12.44</v>
      </c>
      <c r="E128" s="4">
        <f t="shared" si="13"/>
        <v>0</v>
      </c>
      <c r="F128">
        <v>12.48</v>
      </c>
      <c r="G128" s="4">
        <f t="shared" si="14"/>
        <v>0</v>
      </c>
      <c r="H128" s="19">
        <v>3.87</v>
      </c>
      <c r="I128" s="4">
        <v>26.17</v>
      </c>
      <c r="J128" s="4">
        <f t="shared" si="15"/>
        <v>0</v>
      </c>
      <c r="K128" s="19">
        <v>8.6300000000000008</v>
      </c>
      <c r="L128" s="4">
        <v>30.54</v>
      </c>
      <c r="M128" s="4">
        <f t="shared" si="16"/>
        <v>0</v>
      </c>
      <c r="N128" s="4">
        <v>17.579999999999998</v>
      </c>
      <c r="O128" s="4">
        <f t="shared" si="17"/>
        <v>0</v>
      </c>
    </row>
    <row r="129" spans="1:15" x14ac:dyDescent="0.25">
      <c r="A129" t="s">
        <v>25</v>
      </c>
      <c r="B129" s="12">
        <v>36.11</v>
      </c>
      <c r="C129" s="4">
        <f t="shared" si="12"/>
        <v>0</v>
      </c>
      <c r="D129">
        <v>11.3</v>
      </c>
      <c r="E129" s="4">
        <f t="shared" si="13"/>
        <v>0</v>
      </c>
      <c r="F129">
        <v>11.58</v>
      </c>
      <c r="G129" s="4">
        <f t="shared" si="14"/>
        <v>0</v>
      </c>
      <c r="H129" s="19">
        <v>5.73</v>
      </c>
      <c r="I129" s="4">
        <v>25.32</v>
      </c>
      <c r="J129" s="4">
        <f t="shared" si="15"/>
        <v>0</v>
      </c>
      <c r="K129" s="19">
        <v>10.1</v>
      </c>
      <c r="L129" s="4">
        <v>31.23</v>
      </c>
      <c r="M129" s="4">
        <f t="shared" si="16"/>
        <v>0</v>
      </c>
      <c r="N129" s="4">
        <v>19.02</v>
      </c>
      <c r="O129" s="4">
        <f t="shared" si="17"/>
        <v>0</v>
      </c>
    </row>
    <row r="130" spans="1:15" x14ac:dyDescent="0.25">
      <c r="A130" t="s">
        <v>26</v>
      </c>
      <c r="B130" s="12">
        <v>23.41</v>
      </c>
      <c r="C130" s="4">
        <f t="shared" si="12"/>
        <v>0</v>
      </c>
      <c r="D130">
        <v>8.42</v>
      </c>
      <c r="E130" s="4">
        <f t="shared" si="13"/>
        <v>0</v>
      </c>
      <c r="F130">
        <v>8.51</v>
      </c>
      <c r="G130" s="4">
        <f t="shared" si="14"/>
        <v>0</v>
      </c>
      <c r="H130" s="19"/>
      <c r="I130" s="4">
        <v>18.940000000000001</v>
      </c>
      <c r="J130" s="4">
        <f t="shared" si="15"/>
        <v>0</v>
      </c>
      <c r="K130" s="19">
        <v>5.48</v>
      </c>
      <c r="L130" s="4">
        <v>24.31</v>
      </c>
      <c r="M130" s="4">
        <f t="shared" si="16"/>
        <v>0</v>
      </c>
      <c r="N130" s="4">
        <v>13.39</v>
      </c>
      <c r="O130" s="4">
        <f t="shared" si="17"/>
        <v>0</v>
      </c>
    </row>
    <row r="131" spans="1:15" x14ac:dyDescent="0.25">
      <c r="A131" t="s">
        <v>27</v>
      </c>
      <c r="B131" s="12">
        <v>24.98</v>
      </c>
      <c r="C131" s="4">
        <f t="shared" si="12"/>
        <v>0</v>
      </c>
      <c r="D131">
        <v>14.02</v>
      </c>
      <c r="E131" s="4">
        <f t="shared" si="13"/>
        <v>0</v>
      </c>
      <c r="F131">
        <v>14.46</v>
      </c>
      <c r="G131" s="4">
        <f t="shared" si="14"/>
        <v>0</v>
      </c>
      <c r="H131" s="19"/>
      <c r="I131" s="4">
        <v>36.69</v>
      </c>
      <c r="J131" s="4">
        <f t="shared" si="15"/>
        <v>0</v>
      </c>
      <c r="K131" s="19"/>
      <c r="L131" s="4">
        <v>42.01</v>
      </c>
      <c r="M131" s="4">
        <f t="shared" si="16"/>
        <v>0</v>
      </c>
      <c r="N131" s="4">
        <v>28.8</v>
      </c>
      <c r="O131" s="4">
        <f t="shared" si="17"/>
        <v>0</v>
      </c>
    </row>
    <row r="132" spans="1:15" x14ac:dyDescent="0.25">
      <c r="A132" t="s">
        <v>94</v>
      </c>
      <c r="B132" s="12">
        <v>37.5</v>
      </c>
      <c r="C132" s="4">
        <f t="shared" si="12"/>
        <v>0</v>
      </c>
      <c r="D132">
        <v>13.28</v>
      </c>
      <c r="E132" s="4">
        <f t="shared" si="13"/>
        <v>0</v>
      </c>
      <c r="F132">
        <v>13.54</v>
      </c>
      <c r="G132" s="4">
        <f t="shared" si="14"/>
        <v>0</v>
      </c>
      <c r="H132" s="19"/>
      <c r="I132" s="4">
        <v>40.36</v>
      </c>
      <c r="J132" s="4">
        <f t="shared" si="15"/>
        <v>0</v>
      </c>
      <c r="K132" s="19"/>
      <c r="L132" s="4">
        <v>44.47</v>
      </c>
      <c r="M132" s="4">
        <f t="shared" si="16"/>
        <v>0</v>
      </c>
      <c r="N132" s="4">
        <v>30.23</v>
      </c>
      <c r="O132" s="4">
        <f t="shared" si="17"/>
        <v>0</v>
      </c>
    </row>
    <row r="133" spans="1:15" x14ac:dyDescent="0.25">
      <c r="A133" t="s">
        <v>95</v>
      </c>
      <c r="B133" s="12">
        <v>31.76</v>
      </c>
      <c r="C133" s="4">
        <f t="shared" si="12"/>
        <v>0</v>
      </c>
      <c r="D133">
        <v>10.029999999999999</v>
      </c>
      <c r="E133" s="4">
        <f t="shared" si="13"/>
        <v>0</v>
      </c>
      <c r="F133">
        <v>10.029999999999999</v>
      </c>
      <c r="G133" s="4">
        <f t="shared" si="14"/>
        <v>0</v>
      </c>
      <c r="H133" s="19"/>
      <c r="I133" s="4">
        <v>21.68</v>
      </c>
      <c r="J133" s="4">
        <f t="shared" si="15"/>
        <v>0</v>
      </c>
      <c r="K133" s="19"/>
      <c r="L133" s="4">
        <v>27.52</v>
      </c>
      <c r="M133" s="4">
        <f t="shared" si="16"/>
        <v>0</v>
      </c>
      <c r="N133" s="4">
        <v>17.670000000000002</v>
      </c>
      <c r="O133" s="4">
        <f t="shared" si="17"/>
        <v>0</v>
      </c>
    </row>
    <row r="134" spans="1:15" x14ac:dyDescent="0.25">
      <c r="A134" t="s">
        <v>96</v>
      </c>
      <c r="B134" s="12">
        <v>36.08</v>
      </c>
      <c r="C134" s="4">
        <f t="shared" si="12"/>
        <v>0</v>
      </c>
      <c r="D134">
        <v>15.92</v>
      </c>
      <c r="E134" s="4">
        <f t="shared" si="13"/>
        <v>0</v>
      </c>
      <c r="F134">
        <v>16.04</v>
      </c>
      <c r="G134" s="4">
        <f t="shared" si="14"/>
        <v>0</v>
      </c>
      <c r="H134" s="19"/>
      <c r="I134" s="4">
        <v>26.45</v>
      </c>
      <c r="J134" s="4">
        <f t="shared" si="15"/>
        <v>0</v>
      </c>
      <c r="K134" s="19"/>
      <c r="L134" s="4">
        <v>31.3</v>
      </c>
      <c r="M134" s="4">
        <f t="shared" si="16"/>
        <v>0</v>
      </c>
      <c r="N134" s="4">
        <v>19.52</v>
      </c>
      <c r="O134" s="4">
        <f t="shared" si="17"/>
        <v>0</v>
      </c>
    </row>
    <row r="135" spans="1:15" x14ac:dyDescent="0.25">
      <c r="A135" t="s">
        <v>190</v>
      </c>
      <c r="B135" s="12">
        <v>30.91</v>
      </c>
      <c r="C135" s="4">
        <f t="shared" si="12"/>
        <v>0</v>
      </c>
      <c r="D135">
        <v>17.59</v>
      </c>
      <c r="E135" s="4">
        <f t="shared" si="13"/>
        <v>0</v>
      </c>
      <c r="F135">
        <v>17.649999999999999</v>
      </c>
      <c r="G135" s="4">
        <f t="shared" si="14"/>
        <v>0</v>
      </c>
      <c r="H135" s="19"/>
      <c r="I135" s="4">
        <v>34.78</v>
      </c>
      <c r="J135" s="4">
        <f t="shared" si="15"/>
        <v>0</v>
      </c>
      <c r="K135" s="19"/>
      <c r="L135" s="4">
        <v>40.22</v>
      </c>
      <c r="M135" s="4">
        <f t="shared" si="16"/>
        <v>0</v>
      </c>
      <c r="N135" s="4">
        <v>26.98</v>
      </c>
      <c r="O135" s="4">
        <f t="shared" si="17"/>
        <v>0</v>
      </c>
    </row>
    <row r="136" spans="1:15" x14ac:dyDescent="0.25">
      <c r="A136" t="s">
        <v>191</v>
      </c>
      <c r="B136" s="12">
        <v>29.44</v>
      </c>
      <c r="C136" s="4">
        <f t="shared" si="12"/>
        <v>0</v>
      </c>
      <c r="D136">
        <v>10.15</v>
      </c>
      <c r="E136" s="4">
        <f t="shared" si="13"/>
        <v>0</v>
      </c>
      <c r="F136">
        <v>10.27</v>
      </c>
      <c r="G136" s="4">
        <f t="shared" si="14"/>
        <v>0</v>
      </c>
      <c r="H136" s="19"/>
      <c r="I136" s="4">
        <v>26.27</v>
      </c>
      <c r="J136" s="4">
        <f t="shared" si="15"/>
        <v>0</v>
      </c>
      <c r="K136" s="19"/>
      <c r="L136" s="4">
        <v>31.06</v>
      </c>
      <c r="M136" s="4">
        <f t="shared" si="16"/>
        <v>0</v>
      </c>
      <c r="N136" s="4">
        <v>19.11</v>
      </c>
      <c r="O136" s="4">
        <f t="shared" si="17"/>
        <v>0</v>
      </c>
    </row>
    <row r="137" spans="1:15" x14ac:dyDescent="0.25">
      <c r="A137" t="s">
        <v>192</v>
      </c>
      <c r="B137" s="12">
        <v>32</v>
      </c>
      <c r="C137" s="4">
        <f t="shared" si="12"/>
        <v>0</v>
      </c>
      <c r="D137">
        <v>14.3</v>
      </c>
      <c r="E137" s="4">
        <f t="shared" si="13"/>
        <v>0</v>
      </c>
      <c r="F137">
        <v>14.55</v>
      </c>
      <c r="G137" s="4">
        <f t="shared" si="14"/>
        <v>0</v>
      </c>
      <c r="H137" s="19"/>
      <c r="I137" s="4">
        <v>43.64</v>
      </c>
      <c r="J137" s="4">
        <f t="shared" si="15"/>
        <v>0</v>
      </c>
      <c r="K137" s="19"/>
      <c r="L137" s="4">
        <v>69.88</v>
      </c>
      <c r="M137" s="4">
        <f t="shared" si="16"/>
        <v>0</v>
      </c>
      <c r="N137" s="4">
        <v>36.99</v>
      </c>
      <c r="O137" s="4">
        <f t="shared" si="17"/>
        <v>0</v>
      </c>
    </row>
    <row r="138" spans="1:15" x14ac:dyDescent="0.25">
      <c r="A138" t="s">
        <v>193</v>
      </c>
      <c r="B138" s="12">
        <v>27.82</v>
      </c>
      <c r="C138" s="4">
        <f t="shared" si="12"/>
        <v>0</v>
      </c>
      <c r="D138">
        <v>8.91</v>
      </c>
      <c r="E138" s="4">
        <f t="shared" si="13"/>
        <v>0</v>
      </c>
      <c r="F138">
        <v>9.01</v>
      </c>
      <c r="G138" s="4">
        <f t="shared" si="14"/>
        <v>0</v>
      </c>
      <c r="H138" s="19"/>
      <c r="I138" s="4">
        <v>24.9</v>
      </c>
      <c r="J138" s="4">
        <f t="shared" si="15"/>
        <v>0</v>
      </c>
      <c r="K138" s="19"/>
      <c r="L138" s="4">
        <v>28.75</v>
      </c>
      <c r="M138" s="4">
        <f t="shared" si="16"/>
        <v>0</v>
      </c>
      <c r="N138" s="4">
        <v>17.329999999999998</v>
      </c>
      <c r="O138" s="4">
        <f t="shared" si="17"/>
        <v>0</v>
      </c>
    </row>
    <row r="139" spans="1:15" x14ac:dyDescent="0.25">
      <c r="A139" t="s">
        <v>194</v>
      </c>
      <c r="B139" s="12">
        <v>60.63</v>
      </c>
      <c r="C139" s="4">
        <f t="shared" si="12"/>
        <v>0</v>
      </c>
      <c r="D139">
        <v>9.07</v>
      </c>
      <c r="E139" s="4">
        <f t="shared" si="13"/>
        <v>0</v>
      </c>
      <c r="F139">
        <v>9.3000000000000007</v>
      </c>
      <c r="G139" s="4">
        <f t="shared" si="14"/>
        <v>0</v>
      </c>
      <c r="H139" s="19"/>
      <c r="I139" s="4">
        <v>49.55</v>
      </c>
      <c r="J139" s="4">
        <f t="shared" si="15"/>
        <v>0</v>
      </c>
      <c r="K139" s="19"/>
      <c r="L139" s="4">
        <v>52.54</v>
      </c>
      <c r="M139" s="4">
        <f t="shared" si="16"/>
        <v>0</v>
      </c>
      <c r="N139" s="4">
        <v>38.11</v>
      </c>
      <c r="O139" s="4">
        <f t="shared" si="17"/>
        <v>0</v>
      </c>
    </row>
    <row r="140" spans="1:15" x14ac:dyDescent="0.25">
      <c r="A140" t="s">
        <v>195</v>
      </c>
      <c r="B140" s="12">
        <v>31.37</v>
      </c>
      <c r="C140" s="4">
        <f t="shared" si="12"/>
        <v>0</v>
      </c>
      <c r="D140">
        <v>11</v>
      </c>
      <c r="E140" s="4">
        <f t="shared" si="13"/>
        <v>0</v>
      </c>
      <c r="F140">
        <v>11.01</v>
      </c>
      <c r="G140" s="4">
        <f t="shared" si="14"/>
        <v>0</v>
      </c>
      <c r="H140" s="19"/>
      <c r="I140" s="4">
        <v>17.13</v>
      </c>
      <c r="J140" s="4">
        <f t="shared" si="15"/>
        <v>0</v>
      </c>
      <c r="K140" s="19"/>
      <c r="L140" s="4">
        <v>21.55</v>
      </c>
      <c r="M140" s="4">
        <f t="shared" si="16"/>
        <v>0</v>
      </c>
      <c r="N140" s="4">
        <v>13.26</v>
      </c>
      <c r="O140" s="4">
        <f t="shared" si="17"/>
        <v>0</v>
      </c>
    </row>
    <row r="141" spans="1:15" x14ac:dyDescent="0.25">
      <c r="A141" t="s">
        <v>196</v>
      </c>
      <c r="B141" s="12">
        <v>45.35</v>
      </c>
      <c r="C141" s="4">
        <f t="shared" si="12"/>
        <v>0</v>
      </c>
      <c r="D141">
        <v>13.4</v>
      </c>
      <c r="E141" s="4">
        <f t="shared" si="13"/>
        <v>0</v>
      </c>
      <c r="F141">
        <v>13.41</v>
      </c>
      <c r="G141" s="4">
        <f t="shared" si="14"/>
        <v>0</v>
      </c>
      <c r="H141" s="19"/>
      <c r="I141" s="4">
        <v>29</v>
      </c>
      <c r="J141" s="4">
        <f t="shared" si="15"/>
        <v>0</v>
      </c>
      <c r="K141" s="19"/>
      <c r="L141" s="4">
        <v>33.04</v>
      </c>
      <c r="M141" s="4">
        <f t="shared" si="16"/>
        <v>0</v>
      </c>
      <c r="N141" s="4">
        <v>20.02</v>
      </c>
      <c r="O141" s="4">
        <f t="shared" si="17"/>
        <v>0</v>
      </c>
    </row>
    <row r="142" spans="1:15" x14ac:dyDescent="0.25">
      <c r="A142" t="s">
        <v>211</v>
      </c>
      <c r="B142" s="12">
        <v>65.239999999999995</v>
      </c>
      <c r="C142" s="4">
        <f t="shared" si="12"/>
        <v>0</v>
      </c>
      <c r="D142">
        <v>7.74</v>
      </c>
      <c r="E142" s="4">
        <f t="shared" si="13"/>
        <v>1</v>
      </c>
      <c r="F142">
        <v>8.9600000000000009</v>
      </c>
      <c r="G142" s="4">
        <f t="shared" si="14"/>
        <v>0</v>
      </c>
      <c r="H142" s="19"/>
      <c r="I142" s="4">
        <v>46.86</v>
      </c>
      <c r="J142" s="4">
        <f t="shared" si="15"/>
        <v>0</v>
      </c>
      <c r="K142" s="19"/>
      <c r="L142" s="4">
        <v>48.86</v>
      </c>
      <c r="M142" s="4">
        <f t="shared" si="16"/>
        <v>0</v>
      </c>
      <c r="N142" s="4">
        <v>33.049999999999997</v>
      </c>
      <c r="O142" s="4">
        <f t="shared" si="17"/>
        <v>0</v>
      </c>
    </row>
    <row r="143" spans="1:15" x14ac:dyDescent="0.25">
      <c r="A143" t="s">
        <v>197</v>
      </c>
      <c r="B143" s="12">
        <v>24.03</v>
      </c>
      <c r="C143" s="4">
        <f t="shared" si="12"/>
        <v>0</v>
      </c>
      <c r="D143">
        <v>9.8000000000000007</v>
      </c>
      <c r="E143" s="4">
        <f t="shared" si="13"/>
        <v>0</v>
      </c>
      <c r="F143">
        <v>10.23</v>
      </c>
      <c r="G143" s="4">
        <f t="shared" si="14"/>
        <v>0</v>
      </c>
      <c r="H143" s="19"/>
      <c r="I143" s="4">
        <v>22.88</v>
      </c>
      <c r="J143" s="4">
        <f t="shared" si="15"/>
        <v>0</v>
      </c>
      <c r="K143" s="19"/>
      <c r="L143" s="4">
        <v>27.5</v>
      </c>
      <c r="M143" s="4">
        <f t="shared" si="16"/>
        <v>0</v>
      </c>
      <c r="N143" s="4">
        <v>15.27</v>
      </c>
      <c r="O143" s="4">
        <f t="shared" si="17"/>
        <v>0</v>
      </c>
    </row>
    <row r="144" spans="1:15" x14ac:dyDescent="0.25">
      <c r="A144" t="s">
        <v>198</v>
      </c>
      <c r="B144" s="12">
        <v>28.96</v>
      </c>
      <c r="C144" s="4">
        <f t="shared" si="12"/>
        <v>0</v>
      </c>
      <c r="D144">
        <v>12.6</v>
      </c>
      <c r="E144" s="4">
        <f t="shared" si="13"/>
        <v>0</v>
      </c>
      <c r="F144">
        <v>12.62</v>
      </c>
      <c r="G144" s="4">
        <f t="shared" si="14"/>
        <v>0</v>
      </c>
      <c r="H144" s="19"/>
      <c r="I144" s="4">
        <v>23.79</v>
      </c>
      <c r="J144" s="4">
        <f t="shared" si="15"/>
        <v>0</v>
      </c>
      <c r="K144" s="19"/>
      <c r="L144" s="4">
        <v>28.68</v>
      </c>
      <c r="M144" s="4">
        <f t="shared" si="16"/>
        <v>0</v>
      </c>
      <c r="N144" s="4">
        <v>16.36</v>
      </c>
      <c r="O144" s="4">
        <f t="shared" si="17"/>
        <v>0</v>
      </c>
    </row>
    <row r="145" spans="1:15" x14ac:dyDescent="0.25">
      <c r="A145" t="s">
        <v>199</v>
      </c>
      <c r="B145" s="12">
        <v>22.04</v>
      </c>
      <c r="C145" s="4">
        <f t="shared" si="12"/>
        <v>0</v>
      </c>
      <c r="D145">
        <v>8.86</v>
      </c>
      <c r="E145" s="4">
        <f t="shared" si="13"/>
        <v>0</v>
      </c>
      <c r="F145">
        <v>8.9</v>
      </c>
      <c r="G145" s="4">
        <f t="shared" si="14"/>
        <v>0</v>
      </c>
      <c r="H145" s="19"/>
      <c r="I145" s="4">
        <v>16.829999999999998</v>
      </c>
      <c r="J145" s="4">
        <f t="shared" si="15"/>
        <v>0</v>
      </c>
      <c r="K145" s="19"/>
      <c r="L145" s="4">
        <v>22.27</v>
      </c>
      <c r="M145" s="4">
        <f t="shared" si="16"/>
        <v>0</v>
      </c>
      <c r="N145" s="4">
        <v>13.04</v>
      </c>
      <c r="O145" s="4">
        <f t="shared" si="17"/>
        <v>0</v>
      </c>
    </row>
    <row r="146" spans="1:15" x14ac:dyDescent="0.25">
      <c r="A146" t="s">
        <v>200</v>
      </c>
      <c r="B146" s="12">
        <v>51.95</v>
      </c>
      <c r="C146" s="4">
        <f t="shared" ref="C146:C151" si="18">IF(B146&gt;C$154,0,1)</f>
        <v>0</v>
      </c>
      <c r="D146">
        <v>8.06</v>
      </c>
      <c r="E146" s="4">
        <f t="shared" ref="E146:E151" si="19">IF(D146&gt;E$154,0,1)</f>
        <v>0</v>
      </c>
      <c r="F146">
        <v>8.08</v>
      </c>
      <c r="G146" s="4">
        <f t="shared" ref="G146:G151" si="20">IF(F146&gt;G$154,0,1)</f>
        <v>1</v>
      </c>
      <c r="H146" s="19"/>
      <c r="I146" s="4">
        <v>19.2</v>
      </c>
      <c r="J146" s="4">
        <f t="shared" ref="J146:J151" si="21">IF(I146&gt;J$154,0,1)</f>
        <v>0</v>
      </c>
      <c r="K146" s="19"/>
      <c r="L146" s="4">
        <v>22.01</v>
      </c>
      <c r="M146" s="4">
        <f t="shared" ref="M146:M151" si="22">IF(L146&gt;M$154,0,1)</f>
        <v>0</v>
      </c>
      <c r="N146" s="4">
        <v>12.72</v>
      </c>
      <c r="O146" s="4">
        <f t="shared" ref="O146:O151" si="23">IF(N146&gt;O$154,0,1)</f>
        <v>0</v>
      </c>
    </row>
    <row r="147" spans="1:15" x14ac:dyDescent="0.25">
      <c r="A147" t="s">
        <v>201</v>
      </c>
      <c r="B147" s="12">
        <v>69.290000000000006</v>
      </c>
      <c r="C147" s="4">
        <f t="shared" si="18"/>
        <v>0</v>
      </c>
      <c r="D147">
        <v>9.84</v>
      </c>
      <c r="E147" s="4">
        <f t="shared" si="19"/>
        <v>0</v>
      </c>
      <c r="F147">
        <v>9.8699999999999992</v>
      </c>
      <c r="G147" s="4">
        <f t="shared" si="20"/>
        <v>0</v>
      </c>
      <c r="H147" s="19"/>
      <c r="I147" s="4">
        <v>16.87</v>
      </c>
      <c r="J147" s="4">
        <f t="shared" si="21"/>
        <v>0</v>
      </c>
      <c r="K147" s="19"/>
      <c r="L147" s="4">
        <v>21.97</v>
      </c>
      <c r="M147" s="4">
        <f t="shared" si="22"/>
        <v>0</v>
      </c>
      <c r="N147" s="4">
        <v>13.17</v>
      </c>
      <c r="O147" s="4">
        <f t="shared" si="23"/>
        <v>0</v>
      </c>
    </row>
    <row r="148" spans="1:15" x14ac:dyDescent="0.25">
      <c r="A148" t="s">
        <v>202</v>
      </c>
      <c r="B148" s="12">
        <v>65.19</v>
      </c>
      <c r="C148" s="4">
        <f t="shared" si="18"/>
        <v>0</v>
      </c>
      <c r="D148">
        <v>10.01</v>
      </c>
      <c r="E148" s="4">
        <f t="shared" si="19"/>
        <v>0</v>
      </c>
      <c r="F148">
        <v>10.11</v>
      </c>
      <c r="G148" s="4">
        <f t="shared" si="20"/>
        <v>0</v>
      </c>
      <c r="H148" s="19"/>
      <c r="I148" s="4">
        <v>15.8</v>
      </c>
      <c r="J148" s="4">
        <f t="shared" si="21"/>
        <v>1</v>
      </c>
      <c r="K148" s="19"/>
      <c r="L148" s="4">
        <v>19.649999999999999</v>
      </c>
      <c r="M148" s="4">
        <f t="shared" si="22"/>
        <v>1</v>
      </c>
      <c r="N148" s="4">
        <v>11.78</v>
      </c>
      <c r="O148" s="4">
        <f t="shared" si="23"/>
        <v>1</v>
      </c>
    </row>
    <row r="149" spans="1:15" x14ac:dyDescent="0.25">
      <c r="A149" t="s">
        <v>203</v>
      </c>
      <c r="B149" s="12">
        <v>47.31</v>
      </c>
      <c r="C149" s="4">
        <f t="shared" si="18"/>
        <v>0</v>
      </c>
      <c r="D149">
        <v>9.17</v>
      </c>
      <c r="E149" s="4">
        <f t="shared" si="19"/>
        <v>0</v>
      </c>
      <c r="F149">
        <v>9.7799999999999994</v>
      </c>
      <c r="G149" s="4">
        <f t="shared" si="20"/>
        <v>0</v>
      </c>
      <c r="H149" s="19"/>
      <c r="I149" s="4">
        <v>15.28</v>
      </c>
      <c r="J149" s="4">
        <f t="shared" si="21"/>
        <v>1</v>
      </c>
      <c r="K149" s="19"/>
      <c r="L149" s="4">
        <v>20.91</v>
      </c>
      <c r="M149" s="4">
        <f t="shared" si="22"/>
        <v>0</v>
      </c>
      <c r="N149" s="4">
        <v>12.25</v>
      </c>
      <c r="O149" s="4">
        <f t="shared" si="23"/>
        <v>0</v>
      </c>
    </row>
    <row r="150" spans="1:15" x14ac:dyDescent="0.25">
      <c r="A150" t="s">
        <v>208</v>
      </c>
      <c r="B150" s="12">
        <v>66.44</v>
      </c>
      <c r="C150" s="4">
        <f t="shared" si="18"/>
        <v>0</v>
      </c>
      <c r="D150">
        <v>12.05</v>
      </c>
      <c r="E150" s="4">
        <f t="shared" si="19"/>
        <v>0</v>
      </c>
      <c r="F150">
        <v>12.05</v>
      </c>
      <c r="G150" s="4">
        <f t="shared" si="20"/>
        <v>0</v>
      </c>
      <c r="H150" s="19"/>
      <c r="I150" s="4">
        <v>59.4</v>
      </c>
      <c r="J150" s="4">
        <f t="shared" si="21"/>
        <v>0</v>
      </c>
      <c r="K150" s="19"/>
      <c r="L150" s="4">
        <v>61.53</v>
      </c>
      <c r="M150" s="4">
        <f t="shared" si="22"/>
        <v>0</v>
      </c>
      <c r="N150" s="4">
        <v>47.13</v>
      </c>
      <c r="O150" s="4">
        <f t="shared" si="23"/>
        <v>0</v>
      </c>
    </row>
    <row r="151" spans="1:15" x14ac:dyDescent="0.25">
      <c r="A151" t="s">
        <v>91</v>
      </c>
      <c r="B151" s="12">
        <v>18.600000000000001</v>
      </c>
      <c r="C151" s="4">
        <f t="shared" si="18"/>
        <v>0</v>
      </c>
      <c r="D151">
        <v>16.77</v>
      </c>
      <c r="E151" s="4">
        <f t="shared" si="19"/>
        <v>0</v>
      </c>
      <c r="F151">
        <v>16.82</v>
      </c>
      <c r="G151" s="4">
        <f t="shared" si="20"/>
        <v>0</v>
      </c>
      <c r="H151" s="19"/>
      <c r="I151" s="4">
        <v>27.84</v>
      </c>
      <c r="J151" s="4">
        <f t="shared" si="21"/>
        <v>0</v>
      </c>
      <c r="K151" s="19"/>
      <c r="L151" s="4">
        <v>32.67</v>
      </c>
      <c r="M151" s="4">
        <f t="shared" si="22"/>
        <v>0</v>
      </c>
      <c r="N151" s="4">
        <v>19.72</v>
      </c>
      <c r="O151" s="4">
        <f t="shared" si="23"/>
        <v>0</v>
      </c>
    </row>
    <row r="152" spans="1:15" x14ac:dyDescent="0.25">
      <c r="A152" s="13" t="s">
        <v>220</v>
      </c>
      <c r="B152" s="13"/>
      <c r="C152" s="13">
        <f>SUM(C2:C78)</f>
        <v>62</v>
      </c>
      <c r="E152" s="14">
        <f>SUM(E2:E78)</f>
        <v>16</v>
      </c>
      <c r="G152" s="14">
        <f>SUM(G2:G78)</f>
        <v>16</v>
      </c>
      <c r="H152" s="19"/>
      <c r="J152" s="14">
        <f>SUM(J2:J78)</f>
        <v>28</v>
      </c>
      <c r="K152" s="19"/>
      <c r="M152" s="14">
        <f>SUM(M2:M78)</f>
        <v>30</v>
      </c>
      <c r="O152" s="14">
        <f>SUM(O2:O78)</f>
        <v>33</v>
      </c>
    </row>
    <row r="153" spans="1:15" x14ac:dyDescent="0.25">
      <c r="A153" s="13" t="s">
        <v>221</v>
      </c>
      <c r="B153" s="13"/>
      <c r="C153" s="13">
        <f>SUM(C81:C151)</f>
        <v>2</v>
      </c>
      <c r="E153" s="14">
        <f>SUM(E81:E151)</f>
        <v>3</v>
      </c>
      <c r="G153" s="14">
        <f>SUM(G81:G151)</f>
        <v>3</v>
      </c>
      <c r="H153" s="19"/>
      <c r="J153" s="14">
        <f>SUM(J81:J151)</f>
        <v>4</v>
      </c>
      <c r="K153" s="19"/>
      <c r="M153" s="14">
        <f>SUM(M81:M151)</f>
        <v>3</v>
      </c>
      <c r="O153" s="14">
        <f>SUM(O81:O151)</f>
        <v>4</v>
      </c>
    </row>
    <row r="154" spans="1:15" x14ac:dyDescent="0.25">
      <c r="A154" s="9" t="s">
        <v>228</v>
      </c>
      <c r="C154" s="17">
        <v>10</v>
      </c>
      <c r="E154" s="16">
        <v>8</v>
      </c>
      <c r="G154" s="16">
        <v>8.5</v>
      </c>
      <c r="H154" s="19"/>
      <c r="J154" s="16">
        <v>16.8</v>
      </c>
      <c r="K154" s="19"/>
      <c r="M154" s="16">
        <v>20.8</v>
      </c>
      <c r="O154" s="16">
        <v>12</v>
      </c>
    </row>
    <row r="155" spans="1:15" x14ac:dyDescent="0.25">
      <c r="A155" s="11" t="s">
        <v>165</v>
      </c>
      <c r="B155" s="11"/>
      <c r="C155" s="11">
        <f>C152+C153</f>
        <v>64</v>
      </c>
      <c r="E155" s="11">
        <f t="shared" ref="E155" si="24">E152+E153</f>
        <v>19</v>
      </c>
      <c r="G155" s="11">
        <f t="shared" ref="G155" si="25">G152+G153</f>
        <v>19</v>
      </c>
      <c r="H155" s="19"/>
      <c r="J155" s="11">
        <f t="shared" ref="J155" si="26">J152+J153</f>
        <v>32</v>
      </c>
      <c r="K155" s="19"/>
      <c r="M155" s="11">
        <f t="shared" ref="M155" si="27">M152+M153</f>
        <v>33</v>
      </c>
      <c r="O155" s="11">
        <f t="shared" ref="O155" si="28">O152+O153</f>
        <v>37</v>
      </c>
    </row>
    <row r="156" spans="1:15" x14ac:dyDescent="0.25">
      <c r="B156" s="1" t="s">
        <v>227</v>
      </c>
      <c r="C156" s="5" t="s">
        <v>230</v>
      </c>
      <c r="D156" s="1">
        <v>0.1</v>
      </c>
      <c r="E156" s="5" t="s">
        <v>230</v>
      </c>
      <c r="F156" s="1">
        <v>0.25</v>
      </c>
      <c r="G156" s="5" t="s">
        <v>230</v>
      </c>
      <c r="H156" s="18" t="s">
        <v>232</v>
      </c>
      <c r="I156" s="5" t="s">
        <v>231</v>
      </c>
      <c r="J156" s="5" t="s">
        <v>230</v>
      </c>
      <c r="K156" s="18" t="s">
        <v>233</v>
      </c>
      <c r="L156" s="5" t="s">
        <v>234</v>
      </c>
      <c r="M156" s="5" t="s">
        <v>230</v>
      </c>
      <c r="N156" s="5" t="s">
        <v>235</v>
      </c>
      <c r="O156" s="5" t="s">
        <v>230</v>
      </c>
    </row>
    <row r="214" spans="1:3" x14ac:dyDescent="0.25">
      <c r="A214" s="1"/>
      <c r="B214" s="1"/>
      <c r="C214" s="1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9" spans="1:3" x14ac:dyDescent="0.25">
      <c r="A229" s="2"/>
      <c r="B229" s="2"/>
      <c r="C229" s="2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Feuil1</vt:lpstr>
      <vt:lpstr>Feuil2</vt:lpstr>
      <vt:lpstr>Feuil3</vt:lpstr>
      <vt:lpstr>Feuil4</vt:lpstr>
      <vt:lpstr>Feuil5</vt:lpstr>
      <vt:lpstr>Feuil6</vt:lpstr>
      <vt:lpstr>Feuil7</vt:lpstr>
      <vt:lpstr>Feuil8</vt:lpstr>
      <vt:lpstr>Feuil9</vt:lpstr>
      <vt:lpstr>Feuil10</vt:lpstr>
      <vt:lpstr>Feuil11</vt:lpstr>
      <vt:lpstr>Feuil12</vt:lpstr>
      <vt:lpstr>Feuil13</vt:lpstr>
      <vt:lpstr>Feuil14</vt:lpstr>
      <vt:lpstr>Feuil15</vt:lpstr>
      <vt:lpstr>Feuil16</vt:lpstr>
      <vt:lpstr>Feuil17</vt:lpstr>
      <vt:lpstr>Feuil18</vt:lpstr>
      <vt:lpstr>Feuil19</vt:lpstr>
      <vt:lpstr>Feuil20</vt:lpstr>
      <vt:lpstr>Feuil21</vt:lpstr>
      <vt:lpstr>Feuil22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madshi</cp:lastModifiedBy>
  <dcterms:created xsi:type="dcterms:W3CDTF">2019-02-22T19:35:53Z</dcterms:created>
  <dcterms:modified xsi:type="dcterms:W3CDTF">2019-05-25T08:57:09Z</dcterms:modified>
</cp:coreProperties>
</file>